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2" i="1" l="1"/>
  <c r="F52" i="1"/>
  <c r="F51" i="1"/>
  <c r="G51" i="1" s="1"/>
  <c r="G50" i="1"/>
  <c r="F50" i="1"/>
  <c r="F49" i="1"/>
  <c r="G49" i="1" s="1"/>
  <c r="G48" i="1"/>
  <c r="F48" i="1"/>
  <c r="F47" i="1"/>
  <c r="G47" i="1" s="1"/>
  <c r="G46" i="1"/>
  <c r="F46" i="1"/>
  <c r="F45" i="1"/>
  <c r="G45" i="1" s="1"/>
  <c r="G44" i="1"/>
  <c r="F44" i="1"/>
  <c r="F43" i="1"/>
  <c r="G43" i="1" s="1"/>
  <c r="G42" i="1"/>
  <c r="F42" i="1"/>
  <c r="F41" i="1"/>
  <c r="G41" i="1" s="1"/>
  <c r="G40" i="1"/>
  <c r="F40" i="1"/>
  <c r="F39" i="1"/>
  <c r="G39" i="1" s="1"/>
  <c r="G38" i="1"/>
  <c r="F38" i="1"/>
  <c r="F37" i="1"/>
  <c r="G37" i="1" s="1"/>
  <c r="G36" i="1"/>
  <c r="F36" i="1"/>
  <c r="F35" i="1"/>
  <c r="G35" i="1" s="1"/>
  <c r="G34" i="1"/>
  <c r="F34" i="1"/>
  <c r="F33" i="1"/>
  <c r="G33" i="1" s="1"/>
  <c r="G32" i="1"/>
  <c r="F32" i="1"/>
  <c r="F31" i="1"/>
  <c r="G31" i="1" s="1"/>
  <c r="G30" i="1"/>
  <c r="F30" i="1"/>
  <c r="F29" i="1"/>
  <c r="G29" i="1" s="1"/>
  <c r="G28" i="1"/>
  <c r="F28" i="1"/>
  <c r="F27" i="1"/>
  <c r="G27" i="1" s="1"/>
  <c r="G26" i="1"/>
  <c r="F26" i="1"/>
  <c r="F25" i="1"/>
  <c r="G25" i="1" s="1"/>
  <c r="G24" i="1"/>
  <c r="F24" i="1"/>
  <c r="F23" i="1"/>
  <c r="G23" i="1" s="1"/>
  <c r="G22" i="1"/>
  <c r="F22" i="1"/>
  <c r="F21" i="1"/>
  <c r="G21" i="1" s="1"/>
  <c r="G20" i="1"/>
  <c r="F20" i="1"/>
  <c r="F19" i="1"/>
  <c r="G19" i="1" s="1"/>
  <c r="G18" i="1"/>
  <c r="F18" i="1"/>
  <c r="F17" i="1"/>
  <c r="G17" i="1" s="1"/>
  <c r="G16" i="1"/>
  <c r="F16" i="1"/>
  <c r="F15" i="1"/>
  <c r="G15" i="1" s="1"/>
  <c r="G14" i="1"/>
  <c r="F14" i="1"/>
  <c r="F13" i="1"/>
  <c r="G13" i="1" s="1"/>
  <c r="G12" i="1"/>
  <c r="F12" i="1"/>
  <c r="F11" i="1"/>
  <c r="G11" i="1" s="1"/>
  <c r="G10" i="1"/>
  <c r="F10" i="1"/>
  <c r="F9" i="1"/>
  <c r="G9" i="1" s="1"/>
  <c r="G8" i="1"/>
  <c r="F8" i="1"/>
  <c r="F7" i="1"/>
  <c r="G7" i="1" s="1"/>
  <c r="G6" i="1"/>
  <c r="F6" i="1"/>
  <c r="F5" i="1"/>
  <c r="G5" i="1" s="1"/>
  <c r="G4" i="1"/>
  <c r="F4" i="1"/>
  <c r="G95" i="1"/>
  <c r="F95" i="1"/>
  <c r="F94" i="1"/>
  <c r="G94" i="1" s="1"/>
  <c r="G93" i="1"/>
  <c r="F93" i="1"/>
  <c r="F92" i="1"/>
  <c r="G92" i="1" s="1"/>
  <c r="G91" i="1"/>
  <c r="F91" i="1"/>
  <c r="F90" i="1"/>
  <c r="G90" i="1" s="1"/>
  <c r="G89" i="1"/>
  <c r="F89" i="1"/>
  <c r="F88" i="1"/>
  <c r="G88" i="1" s="1"/>
  <c r="G87" i="1"/>
  <c r="F87" i="1"/>
  <c r="F86" i="1"/>
  <c r="G86" i="1" s="1"/>
  <c r="G85" i="1"/>
  <c r="F85" i="1"/>
  <c r="F84" i="1"/>
  <c r="G84" i="1" s="1"/>
  <c r="G83" i="1"/>
  <c r="F83" i="1"/>
  <c r="F82" i="1"/>
  <c r="G82" i="1" s="1"/>
  <c r="G81" i="1"/>
  <c r="F81" i="1"/>
  <c r="F80" i="1"/>
  <c r="G80" i="1" s="1"/>
  <c r="G79" i="1"/>
  <c r="F79" i="1"/>
  <c r="F78" i="1"/>
  <c r="G78" i="1" s="1"/>
  <c r="G77" i="1"/>
  <c r="F77" i="1"/>
  <c r="F76" i="1"/>
  <c r="G76" i="1" s="1"/>
  <c r="G75" i="1"/>
  <c r="F75" i="1"/>
  <c r="F74" i="1"/>
  <c r="G74" i="1" s="1"/>
  <c r="G73" i="1"/>
  <c r="F73" i="1"/>
  <c r="F72" i="1"/>
  <c r="G72" i="1" s="1"/>
  <c r="G71" i="1"/>
  <c r="F71" i="1"/>
  <c r="F70" i="1"/>
  <c r="G70" i="1" s="1"/>
  <c r="G69" i="1"/>
  <c r="F69" i="1"/>
  <c r="F68" i="1"/>
  <c r="G68" i="1" s="1"/>
  <c r="G67" i="1"/>
  <c r="F67" i="1"/>
  <c r="F66" i="1"/>
  <c r="G66" i="1" s="1"/>
  <c r="G65" i="1"/>
  <c r="F65" i="1"/>
  <c r="F64" i="1"/>
  <c r="G64" i="1" s="1"/>
  <c r="G63" i="1"/>
  <c r="F63" i="1"/>
  <c r="F62" i="1"/>
  <c r="G62" i="1" s="1"/>
  <c r="G61" i="1"/>
  <c r="F61" i="1"/>
  <c r="F60" i="1"/>
  <c r="G60" i="1" s="1"/>
  <c r="G59" i="1"/>
  <c r="F59" i="1"/>
  <c r="F58" i="1"/>
  <c r="G58" i="1" s="1"/>
  <c r="G57" i="1"/>
  <c r="F57" i="1"/>
  <c r="F56" i="1"/>
  <c r="G56" i="1" s="1"/>
  <c r="G55" i="1"/>
  <c r="F55" i="1"/>
  <c r="F54" i="1"/>
  <c r="G54" i="1" s="1"/>
  <c r="G53" i="1"/>
  <c r="F53" i="1"/>
  <c r="G102" i="1"/>
  <c r="F102" i="1"/>
  <c r="F101" i="1"/>
  <c r="G101" i="1" s="1"/>
  <c r="G100" i="1"/>
  <c r="F100" i="1"/>
  <c r="F99" i="1"/>
  <c r="G99" i="1" s="1"/>
  <c r="G98" i="1"/>
  <c r="F98" i="1"/>
  <c r="F97" i="1"/>
  <c r="G97" i="1" s="1"/>
  <c r="G96" i="1"/>
  <c r="F96" i="1"/>
  <c r="F103" i="1"/>
  <c r="G103" i="1"/>
  <c r="C123" i="1"/>
  <c r="C127" i="1"/>
  <c r="C116" i="1"/>
  <c r="C110" i="1"/>
  <c r="C109" i="1"/>
  <c r="C108" i="1"/>
  <c r="C129" i="1" l="1"/>
  <c r="C132" i="1" s="1"/>
  <c r="C117" i="1"/>
  <c r="C119" i="1" s="1"/>
  <c r="C125" i="1"/>
  <c r="C115" i="1"/>
  <c r="D6" i="1"/>
  <c r="D5" i="1"/>
  <c r="C107" i="1"/>
  <c r="B4" i="1"/>
  <c r="E4" i="1" s="1"/>
  <c r="C5" i="1"/>
  <c r="B5" i="1" l="1"/>
  <c r="E5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B103" i="1" s="1"/>
  <c r="D7" i="1"/>
  <c r="B7" i="1"/>
  <c r="B23" i="1"/>
  <c r="B39" i="1"/>
  <c r="B9" i="1"/>
  <c r="B25" i="1"/>
  <c r="B41" i="1"/>
  <c r="B57" i="1"/>
  <c r="B10" i="1"/>
  <c r="B26" i="1"/>
  <c r="B42" i="1"/>
  <c r="B58" i="1"/>
  <c r="B74" i="1"/>
  <c r="B90" i="1"/>
  <c r="B8" i="1"/>
  <c r="B24" i="1"/>
  <c r="B40" i="1"/>
  <c r="B56" i="1"/>
  <c r="B72" i="1"/>
  <c r="B88" i="1"/>
  <c r="B89" i="1" l="1"/>
  <c r="B73" i="1"/>
  <c r="B87" i="1"/>
  <c r="B71" i="1"/>
  <c r="B55" i="1"/>
  <c r="B96" i="1"/>
  <c r="B80" i="1"/>
  <c r="B64" i="1"/>
  <c r="B48" i="1"/>
  <c r="B32" i="1"/>
  <c r="B16" i="1"/>
  <c r="B98" i="1"/>
  <c r="B82" i="1"/>
  <c r="B66" i="1"/>
  <c r="B50" i="1"/>
  <c r="B34" i="1"/>
  <c r="B18" i="1"/>
  <c r="B97" i="1"/>
  <c r="B81" i="1"/>
  <c r="B65" i="1"/>
  <c r="B49" i="1"/>
  <c r="B33" i="1"/>
  <c r="B17" i="1"/>
  <c r="B95" i="1"/>
  <c r="B79" i="1"/>
  <c r="B63" i="1"/>
  <c r="B47" i="1"/>
  <c r="B31" i="1"/>
  <c r="B15" i="1"/>
  <c r="B92" i="1"/>
  <c r="B76" i="1"/>
  <c r="B60" i="1"/>
  <c r="B44" i="1"/>
  <c r="B28" i="1"/>
  <c r="B12" i="1"/>
  <c r="B94" i="1"/>
  <c r="B78" i="1"/>
  <c r="B62" i="1"/>
  <c r="B46" i="1"/>
  <c r="B30" i="1"/>
  <c r="B14" i="1"/>
  <c r="B93" i="1"/>
  <c r="B77" i="1"/>
  <c r="B61" i="1"/>
  <c r="B45" i="1"/>
  <c r="B29" i="1"/>
  <c r="B13" i="1"/>
  <c r="B91" i="1"/>
  <c r="B75" i="1"/>
  <c r="B59" i="1"/>
  <c r="B43" i="1"/>
  <c r="B27" i="1"/>
  <c r="B11" i="1"/>
  <c r="D8" i="1"/>
  <c r="E7" i="1"/>
  <c r="C111" i="1"/>
  <c r="B100" i="1"/>
  <c r="B84" i="1"/>
  <c r="B68" i="1"/>
  <c r="B52" i="1"/>
  <c r="B36" i="1"/>
  <c r="B20" i="1"/>
  <c r="B102" i="1"/>
  <c r="B86" i="1"/>
  <c r="B70" i="1"/>
  <c r="B54" i="1"/>
  <c r="B38" i="1"/>
  <c r="B22" i="1"/>
  <c r="B6" i="1"/>
  <c r="E6" i="1" s="1"/>
  <c r="B85" i="1"/>
  <c r="B69" i="1"/>
  <c r="B53" i="1"/>
  <c r="B37" i="1"/>
  <c r="B21" i="1"/>
  <c r="B99" i="1"/>
  <c r="B83" i="1"/>
  <c r="B67" i="1"/>
  <c r="B51" i="1"/>
  <c r="B35" i="1"/>
  <c r="B19" i="1"/>
  <c r="B101" i="1"/>
  <c r="D9" i="1" l="1"/>
  <c r="E8" i="1"/>
  <c r="D10" i="1" l="1"/>
  <c r="E9" i="1"/>
  <c r="D11" i="1" l="1"/>
  <c r="E10" i="1"/>
  <c r="D12" i="1" l="1"/>
  <c r="E11" i="1"/>
  <c r="D13" i="1" l="1"/>
  <c r="E12" i="1"/>
  <c r="D14" i="1" l="1"/>
  <c r="E13" i="1"/>
  <c r="D15" i="1" l="1"/>
  <c r="E14" i="1"/>
  <c r="D16" i="1" l="1"/>
  <c r="E15" i="1"/>
  <c r="D17" i="1" l="1"/>
  <c r="E16" i="1"/>
  <c r="D18" i="1" l="1"/>
  <c r="E17" i="1"/>
  <c r="D19" i="1" l="1"/>
  <c r="E18" i="1"/>
  <c r="D20" i="1" l="1"/>
  <c r="E19" i="1"/>
  <c r="D21" i="1" l="1"/>
  <c r="E20" i="1"/>
  <c r="D22" i="1" l="1"/>
  <c r="E21" i="1"/>
  <c r="D23" i="1" l="1"/>
  <c r="E22" i="1"/>
  <c r="D24" i="1" l="1"/>
  <c r="E23" i="1"/>
  <c r="D25" i="1" l="1"/>
  <c r="E24" i="1"/>
  <c r="D26" i="1" l="1"/>
  <c r="E25" i="1"/>
  <c r="D27" i="1" l="1"/>
  <c r="E26" i="1"/>
  <c r="D28" i="1" l="1"/>
  <c r="E27" i="1"/>
  <c r="D29" i="1" l="1"/>
  <c r="E28" i="1"/>
  <c r="D30" i="1" l="1"/>
  <c r="E29" i="1"/>
  <c r="D31" i="1" l="1"/>
  <c r="E30" i="1"/>
  <c r="D32" i="1" l="1"/>
  <c r="E31" i="1"/>
  <c r="D33" i="1" l="1"/>
  <c r="E32" i="1"/>
  <c r="D34" i="1" l="1"/>
  <c r="E33" i="1"/>
  <c r="D35" i="1" l="1"/>
  <c r="E34" i="1"/>
  <c r="D36" i="1" l="1"/>
  <c r="E35" i="1"/>
  <c r="D37" i="1" l="1"/>
  <c r="E36" i="1"/>
  <c r="D38" i="1" l="1"/>
  <c r="E37" i="1"/>
  <c r="D39" i="1" l="1"/>
  <c r="E38" i="1"/>
  <c r="D40" i="1" l="1"/>
  <c r="E39" i="1"/>
  <c r="D41" i="1" l="1"/>
  <c r="E40" i="1"/>
  <c r="D42" i="1" l="1"/>
  <c r="E41" i="1"/>
  <c r="D43" i="1" l="1"/>
  <c r="E42" i="1"/>
  <c r="D44" i="1" l="1"/>
  <c r="E43" i="1"/>
  <c r="D45" i="1" l="1"/>
  <c r="E44" i="1"/>
  <c r="D46" i="1" l="1"/>
  <c r="E45" i="1"/>
  <c r="D47" i="1" l="1"/>
  <c r="E46" i="1"/>
  <c r="D48" i="1" l="1"/>
  <c r="E47" i="1"/>
  <c r="D49" i="1" l="1"/>
  <c r="E48" i="1"/>
  <c r="D50" i="1" l="1"/>
  <c r="E49" i="1"/>
  <c r="D51" i="1" l="1"/>
  <c r="E50" i="1"/>
  <c r="D52" i="1" l="1"/>
  <c r="E51" i="1"/>
  <c r="D53" i="1" l="1"/>
  <c r="E52" i="1"/>
  <c r="D54" i="1" l="1"/>
  <c r="E53" i="1"/>
  <c r="D55" i="1" l="1"/>
  <c r="E54" i="1"/>
  <c r="D56" i="1" l="1"/>
  <c r="E55" i="1"/>
  <c r="D57" i="1" l="1"/>
  <c r="E56" i="1"/>
  <c r="D58" i="1" l="1"/>
  <c r="E57" i="1"/>
  <c r="D59" i="1" l="1"/>
  <c r="E58" i="1"/>
  <c r="D60" i="1" l="1"/>
  <c r="E59" i="1"/>
  <c r="D61" i="1" l="1"/>
  <c r="E60" i="1"/>
  <c r="D62" i="1" l="1"/>
  <c r="E61" i="1"/>
  <c r="D63" i="1" l="1"/>
  <c r="E62" i="1"/>
  <c r="D64" i="1" l="1"/>
  <c r="E63" i="1"/>
  <c r="D65" i="1" l="1"/>
  <c r="E64" i="1"/>
  <c r="D66" i="1" l="1"/>
  <c r="E65" i="1"/>
  <c r="D67" i="1" l="1"/>
  <c r="E66" i="1"/>
  <c r="D68" i="1" l="1"/>
  <c r="E67" i="1"/>
  <c r="D69" i="1" l="1"/>
  <c r="E68" i="1"/>
  <c r="D70" i="1" l="1"/>
  <c r="E69" i="1"/>
  <c r="D71" i="1" l="1"/>
  <c r="E70" i="1"/>
  <c r="D72" i="1" l="1"/>
  <c r="E71" i="1"/>
  <c r="D73" i="1" l="1"/>
  <c r="E72" i="1"/>
  <c r="D74" i="1" l="1"/>
  <c r="E73" i="1"/>
  <c r="D75" i="1" l="1"/>
  <c r="E74" i="1"/>
  <c r="D76" i="1" l="1"/>
  <c r="E75" i="1"/>
  <c r="D77" i="1" l="1"/>
  <c r="E76" i="1"/>
  <c r="D78" i="1" l="1"/>
  <c r="E77" i="1"/>
  <c r="D79" i="1" l="1"/>
  <c r="E78" i="1"/>
  <c r="D80" i="1" l="1"/>
  <c r="E79" i="1"/>
  <c r="D81" i="1" l="1"/>
  <c r="E80" i="1"/>
  <c r="D82" i="1" l="1"/>
  <c r="E81" i="1"/>
  <c r="D83" i="1" l="1"/>
  <c r="E82" i="1"/>
  <c r="D84" i="1" l="1"/>
  <c r="E83" i="1"/>
  <c r="D85" i="1" l="1"/>
  <c r="E84" i="1"/>
  <c r="D86" i="1" l="1"/>
  <c r="E85" i="1"/>
  <c r="D87" i="1" l="1"/>
  <c r="E86" i="1"/>
  <c r="D88" i="1" l="1"/>
  <c r="E87" i="1"/>
  <c r="D89" i="1" l="1"/>
  <c r="E88" i="1"/>
  <c r="D90" i="1" l="1"/>
  <c r="E89" i="1"/>
  <c r="D91" i="1" l="1"/>
  <c r="E90" i="1"/>
  <c r="D92" i="1" l="1"/>
  <c r="E91" i="1"/>
  <c r="D93" i="1" l="1"/>
  <c r="E92" i="1"/>
  <c r="D94" i="1" l="1"/>
  <c r="E93" i="1"/>
  <c r="D95" i="1" l="1"/>
  <c r="E94" i="1"/>
  <c r="D96" i="1" l="1"/>
  <c r="E95" i="1"/>
  <c r="D97" i="1" l="1"/>
  <c r="E96" i="1"/>
  <c r="D98" i="1" l="1"/>
  <c r="E97" i="1"/>
  <c r="D99" i="1" l="1"/>
  <c r="E98" i="1"/>
  <c r="D100" i="1" l="1"/>
  <c r="E99" i="1"/>
  <c r="D101" i="1" l="1"/>
  <c r="E100" i="1"/>
  <c r="D102" i="1" l="1"/>
  <c r="E101" i="1"/>
  <c r="D103" i="1" l="1"/>
  <c r="E102" i="1"/>
  <c r="E103" i="1" l="1"/>
  <c r="C121" i="1" s="1"/>
  <c r="C112" i="1"/>
  <c r="C122" i="1" l="1"/>
  <c r="C128" i="1" s="1"/>
</calcChain>
</file>

<file path=xl/sharedStrings.xml><?xml version="1.0" encoding="utf-8"?>
<sst xmlns="http://schemas.openxmlformats.org/spreadsheetml/2006/main" count="38" uniqueCount="35">
  <si>
    <t>ODDS ALL AMINO ACIDS ARE LEFT HANDED</t>
  </si>
  <si>
    <t># OF AMINO ACIDS</t>
  </si>
  <si>
    <t>SECONDS IN MINUTE</t>
  </si>
  <si>
    <t>SECONDS IN AN HOUR = 60*60</t>
  </si>
  <si>
    <t>SECONDS IN A DAY = 24*60*60</t>
  </si>
  <si>
    <t>SECONDS IN A YEAR = 365*24*60*60</t>
  </si>
  <si>
    <t>SECONDS IN 15 BILLION YEARS = 15,000,000,000*365*24*60*60</t>
  </si>
  <si>
    <t>NUMBER OF ITERATIONS PER SECOND IN 15 BILLION YEARS = ODDS OF ALL 100 AMINO ACIDS ARE LEFTIES / # SECONDS IN 15 BILLION YEARS</t>
  </si>
  <si>
    <t>ODDS OF THE EXACT 100 AMINO ACID SEQUENCE</t>
  </si>
  <si>
    <t>NUMBER OF ITERATIONS PER SECOND IN 15 BILLION YEARS = ODDS OF ALL 100 AMINO ACIDS IN SEQUENCE ARE CORRRECT / # SECONDS IN 15 BILLION YEARS</t>
  </si>
  <si>
    <t>ODDS OF ALL 100 AMINO ACIDS IN CORRECT SEQUENCE AND ALL LEFT HANDED</t>
  </si>
  <si>
    <t>diameter of dime sphere in light years</t>
  </si>
  <si>
    <t>volume of dime sphere in light years</t>
  </si>
  <si>
    <t>diameter of known universe in light years</t>
  </si>
  <si>
    <t>volume of known universe in light years</t>
  </si>
  <si>
    <t>number on known universes in dime sphere</t>
  </si>
  <si>
    <t>AREA OF OREGON MI^2</t>
  </si>
  <si>
    <t>1 MILE DIMES OVER OREGON</t>
  </si>
  <si>
    <t>LIGHT SPEED IN MILES/SECOND</t>
  </si>
  <si>
    <t>SECONDS / DAY</t>
  </si>
  <si>
    <t>DAYS / YEAR</t>
  </si>
  <si>
    <t>MILES / LIGHT YEAR</t>
  </si>
  <si>
    <t>DIME VOLUME IN MILES^3</t>
  </si>
  <si>
    <t>VOLUME OF A DIME IN IN^3</t>
  </si>
  <si>
    <t># DIMES IN  INCH^3 = 1/DIME VOLUME</t>
  </si>
  <si>
    <t># DIMES IN CUBIC FT = # IN INCH * 12^3</t>
  </si>
  <si>
    <t># DIMES IN MILE^3 = # IN FT^3 * 5280^3</t>
  </si>
  <si>
    <t>DIME VOLUME RADIUS in MILES</t>
  </si>
  <si>
    <t>DIME VOLUME DIAMETER IN MILES</t>
  </si>
  <si>
    <t>DIAMETER OF DIME SPHERE IN LIGHT YEARS</t>
  </si>
  <si>
    <t>NUMBER OF KNOWN UNIVERSES IN DIME SPHERE</t>
  </si>
  <si>
    <t>ODDS ALL AMINO ACIDS ARE LEFT HANDED 1/X</t>
  </si>
  <si>
    <t>ODDS OF THE EXACT 100 AMINO ACID SEQUENCE 1/X</t>
  </si>
  <si>
    <t>ODDS OF ALL 100 AMINO ACIDS IN CORRECT SEQUENCE AND ALL LEFT HANDED 1/X</t>
  </si>
  <si>
    <t>COMPANION SPREADSHEET TO DISCUSSION OF A Mathematical Explanation of why the Origin of Life by Chance is not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</si>
</sst>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E+00"/>
  </numFmts>
  <fonts count="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Protection="1">
      <protection locked="0"/>
    </xf>
    <xf numFmtId="11" fontId="0" fillId="0" borderId="0" xfId="0" applyNumberFormat="1"/>
    <xf numFmtId="11" fontId="0" fillId="0" borderId="0" xfId="0" applyNumberFormat="1" applyAlignment="1" applyProtection="1">
      <alignment horizontal="right" vertical="center"/>
      <protection locked="0"/>
    </xf>
    <xf numFmtId="11" fontId="0" fillId="0" borderId="0" xfId="0" applyNumberFormat="1" applyAlignment="1">
      <alignment vertical="center"/>
    </xf>
    <xf numFmtId="11" fontId="0" fillId="0" borderId="0" xfId="0" applyNumberFormat="1" applyAlignment="1">
      <alignment horizontal="right" vertical="center"/>
    </xf>
    <xf numFmtId="11" fontId="0" fillId="0" borderId="0" xfId="1" applyNumberFormat="1" applyFont="1" applyAlignment="1">
      <alignment horizontal="right" vertical="center"/>
    </xf>
    <xf numFmtId="0" fontId="2" fillId="2" borderId="0" xfId="0" applyFont="1" applyFill="1"/>
    <xf numFmtId="3" fontId="0" fillId="3" borderId="0" xfId="0" applyNumberFormat="1" applyFill="1" applyProtection="1">
      <protection locked="0"/>
    </xf>
    <xf numFmtId="11" fontId="0" fillId="3" borderId="0" xfId="0" applyNumberFormat="1" applyFill="1" applyProtection="1">
      <protection locked="0"/>
    </xf>
    <xf numFmtId="0" fontId="0" fillId="4" borderId="0" xfId="0" applyFill="1" applyAlignment="1">
      <alignment horizontal="center" vertical="center" wrapText="1"/>
    </xf>
    <xf numFmtId="1" fontId="0" fillId="5" borderId="0" xfId="0" applyNumberFormat="1" applyFill="1"/>
    <xf numFmtId="164" fontId="0" fillId="5" borderId="0" xfId="0" applyNumberFormat="1" applyFill="1"/>
    <xf numFmtId="164" fontId="0" fillId="5" borderId="0" xfId="0" applyNumberFormat="1" applyFill="1" applyProtection="1">
      <protection locked="0"/>
    </xf>
    <xf numFmtId="11" fontId="0" fillId="5" borderId="0" xfId="0" applyNumberFormat="1" applyFill="1" applyProtection="1">
      <protection locked="0"/>
    </xf>
    <xf numFmtId="0" fontId="0" fillId="6" borderId="0" xfId="0" applyFill="1"/>
    <xf numFmtId="0" fontId="0" fillId="3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wrapText="1"/>
    </xf>
    <xf numFmtId="3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/>
    <xf numFmtId="0" fontId="0" fillId="4" borderId="0" xfId="0" applyFill="1"/>
    <xf numFmtId="0" fontId="0" fillId="4" borderId="0" xfId="0" applyFill="1" applyAlignment="1">
      <alignment horizontal="right" vertical="center"/>
    </xf>
    <xf numFmtId="11" fontId="0" fillId="7" borderId="0" xfId="0" applyNumberFormat="1" applyFill="1"/>
    <xf numFmtId="0" fontId="0" fillId="8" borderId="1" xfId="0" applyFill="1" applyBorder="1" applyAlignment="1">
      <alignment horizontal="center" vertical="center" wrapText="1"/>
    </xf>
    <xf numFmtId="0" fontId="0" fillId="8" borderId="0" xfId="0" applyFill="1"/>
    <xf numFmtId="0" fontId="0" fillId="7" borderId="1" xfId="0" applyFill="1" applyBorder="1" applyAlignment="1">
      <alignment horizontal="center" vertical="center" wrapText="1"/>
    </xf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abSelected="1" zoomScale="80" zoomScaleNormal="80" workbookViewId="0">
      <selection activeCell="B1" sqref="B1"/>
    </sheetView>
  </sheetViews>
  <sheetFormatPr defaultRowHeight="15" x14ac:dyDescent="0.2"/>
  <cols>
    <col min="1" max="1" width="10.5546875" customWidth="1"/>
    <col min="2" max="2" width="21.33203125" customWidth="1"/>
    <col min="3" max="3" width="11.44140625" customWidth="1"/>
    <col min="4" max="4" width="18.44140625" customWidth="1"/>
    <col min="5" max="5" width="20.5546875" customWidth="1"/>
    <col min="6" max="6" width="18" customWidth="1"/>
    <col min="7" max="7" width="16.21875" customWidth="1"/>
    <col min="13" max="13" width="12.21875" bestFit="1" customWidth="1"/>
  </cols>
  <sheetData>
    <row r="1" spans="2:7" ht="18" x14ac:dyDescent="0.25">
      <c r="B1" s="31" t="s">
        <v>34</v>
      </c>
    </row>
    <row r="3" spans="2:7" ht="75" x14ac:dyDescent="0.2">
      <c r="B3" s="18" t="s">
        <v>31</v>
      </c>
      <c r="C3" s="19" t="s">
        <v>1</v>
      </c>
      <c r="D3" s="20" t="s">
        <v>32</v>
      </c>
      <c r="E3" s="21" t="s">
        <v>33</v>
      </c>
      <c r="F3" s="28" t="s">
        <v>29</v>
      </c>
      <c r="G3" s="30" t="s">
        <v>30</v>
      </c>
    </row>
    <row r="4" spans="2:7" ht="15.75" x14ac:dyDescent="0.25">
      <c r="B4" s="10">
        <f t="shared" ref="B4:B35" si="0">2^C4</f>
        <v>2</v>
      </c>
      <c r="C4" s="9">
        <v>1</v>
      </c>
      <c r="D4" s="13">
        <v>20</v>
      </c>
      <c r="E4" s="17">
        <f>D4*B4</f>
        <v>40</v>
      </c>
      <c r="F4" s="29">
        <f t="shared" ref="F4:F52" si="1">((3/(4*PI()))*$E4/$C$117)^(1/3)*2/$C$127</f>
        <v>3.1353713139336859E-18</v>
      </c>
      <c r="G4" s="27">
        <f t="shared" ref="G4:G52" si="2">((4/3)*PI())*(($F4/2)^3)/$C$131</f>
        <v>9.1325732570116631E-84</v>
      </c>
    </row>
    <row r="5" spans="2:7" ht="15.75" x14ac:dyDescent="0.25">
      <c r="B5" s="10">
        <f t="shared" si="0"/>
        <v>4</v>
      </c>
      <c r="C5" s="9">
        <f>C4+1</f>
        <v>2</v>
      </c>
      <c r="D5" s="13">
        <f>20*D4</f>
        <v>400</v>
      </c>
      <c r="E5" s="17">
        <f t="shared" ref="E5:E68" si="3">D5*B5</f>
        <v>1600</v>
      </c>
      <c r="F5" s="29">
        <f t="shared" si="1"/>
        <v>1.0722819061453434E-17</v>
      </c>
      <c r="G5" s="27">
        <f t="shared" si="2"/>
        <v>3.6530293028046702E-82</v>
      </c>
    </row>
    <row r="6" spans="2:7" ht="15.75" x14ac:dyDescent="0.25">
      <c r="B6" s="10">
        <f t="shared" si="0"/>
        <v>8</v>
      </c>
      <c r="C6" s="9">
        <f t="shared" ref="C6:C69" si="4">C5+1</f>
        <v>3</v>
      </c>
      <c r="D6" s="13">
        <f t="shared" ref="D6:D69" si="5">20*D5</f>
        <v>8000</v>
      </c>
      <c r="E6" s="17">
        <f t="shared" si="3"/>
        <v>64000</v>
      </c>
      <c r="F6" s="29">
        <f t="shared" si="1"/>
        <v>3.6671525351303479E-17</v>
      </c>
      <c r="G6" s="27">
        <f t="shared" si="2"/>
        <v>1.461211721121862E-80</v>
      </c>
    </row>
    <row r="7" spans="2:7" ht="15.75" x14ac:dyDescent="0.25">
      <c r="B7" s="10">
        <f t="shared" si="0"/>
        <v>16</v>
      </c>
      <c r="C7" s="9">
        <f t="shared" si="4"/>
        <v>4</v>
      </c>
      <c r="D7" s="13">
        <f t="shared" si="5"/>
        <v>160000</v>
      </c>
      <c r="E7" s="17">
        <f t="shared" si="3"/>
        <v>2560000</v>
      </c>
      <c r="F7" s="29">
        <f t="shared" si="1"/>
        <v>1.2541485255734737E-16</v>
      </c>
      <c r="G7" s="27">
        <f t="shared" si="2"/>
        <v>5.8448468844874542E-79</v>
      </c>
    </row>
    <row r="8" spans="2:7" ht="15.75" x14ac:dyDescent="0.25">
      <c r="B8" s="10">
        <f t="shared" si="0"/>
        <v>32</v>
      </c>
      <c r="C8" s="9">
        <f t="shared" si="4"/>
        <v>5</v>
      </c>
      <c r="D8" s="14">
        <f t="shared" si="5"/>
        <v>3200000</v>
      </c>
      <c r="E8" s="17">
        <f t="shared" si="3"/>
        <v>102400000</v>
      </c>
      <c r="F8" s="29">
        <f t="shared" si="1"/>
        <v>4.2891276245813707E-16</v>
      </c>
      <c r="G8" s="27">
        <f t="shared" si="2"/>
        <v>2.3379387537949851E-77</v>
      </c>
    </row>
    <row r="9" spans="2:7" ht="15.75" x14ac:dyDescent="0.25">
      <c r="B9" s="10">
        <f t="shared" si="0"/>
        <v>64</v>
      </c>
      <c r="C9" s="9">
        <f t="shared" si="4"/>
        <v>6</v>
      </c>
      <c r="D9" s="14">
        <f t="shared" si="5"/>
        <v>64000000</v>
      </c>
      <c r="E9" s="17">
        <f t="shared" si="3"/>
        <v>4096000000</v>
      </c>
      <c r="F9" s="29">
        <f t="shared" si="1"/>
        <v>1.4668610140521398E-15</v>
      </c>
      <c r="G9" s="27">
        <f t="shared" si="2"/>
        <v>9.3517550151799298E-76</v>
      </c>
    </row>
    <row r="10" spans="2:7" ht="15.75" x14ac:dyDescent="0.25">
      <c r="B10" s="10">
        <f t="shared" si="0"/>
        <v>128</v>
      </c>
      <c r="C10" s="9">
        <f t="shared" si="4"/>
        <v>7</v>
      </c>
      <c r="D10" s="14">
        <f t="shared" si="5"/>
        <v>1280000000</v>
      </c>
      <c r="E10" s="17">
        <f t="shared" si="3"/>
        <v>163840000000</v>
      </c>
      <c r="F10" s="29">
        <f t="shared" si="1"/>
        <v>5.0165941022938969E-15</v>
      </c>
      <c r="G10" s="27">
        <f t="shared" si="2"/>
        <v>3.740702006071976E-74</v>
      </c>
    </row>
    <row r="11" spans="2:7" ht="15.75" x14ac:dyDescent="0.25">
      <c r="B11" s="10">
        <f t="shared" si="0"/>
        <v>256</v>
      </c>
      <c r="C11" s="9">
        <f t="shared" si="4"/>
        <v>8</v>
      </c>
      <c r="D11" s="14">
        <f t="shared" si="5"/>
        <v>25600000000</v>
      </c>
      <c r="E11" s="17">
        <f t="shared" si="3"/>
        <v>6553600000000</v>
      </c>
      <c r="F11" s="29">
        <f t="shared" si="1"/>
        <v>1.7156510498325475E-14</v>
      </c>
      <c r="G11" s="27">
        <f t="shared" si="2"/>
        <v>1.4962808024287887E-72</v>
      </c>
    </row>
    <row r="12" spans="2:7" ht="15.75" x14ac:dyDescent="0.25">
      <c r="B12" s="10">
        <f t="shared" si="0"/>
        <v>512</v>
      </c>
      <c r="C12" s="9">
        <f t="shared" si="4"/>
        <v>9</v>
      </c>
      <c r="D12" s="15">
        <f t="shared" si="5"/>
        <v>512000000000</v>
      </c>
      <c r="E12" s="17">
        <f t="shared" si="3"/>
        <v>262144000000000</v>
      </c>
      <c r="F12" s="29">
        <f t="shared" si="1"/>
        <v>5.8674440562085584E-14</v>
      </c>
      <c r="G12" s="27">
        <f t="shared" si="2"/>
        <v>5.9851232097151521E-71</v>
      </c>
    </row>
    <row r="13" spans="2:7" ht="15.75" x14ac:dyDescent="0.25">
      <c r="B13" s="10">
        <f t="shared" si="0"/>
        <v>1024</v>
      </c>
      <c r="C13" s="9">
        <f t="shared" si="4"/>
        <v>10</v>
      </c>
      <c r="D13" s="15">
        <f t="shared" si="5"/>
        <v>10240000000000</v>
      </c>
      <c r="E13" s="17">
        <f t="shared" si="3"/>
        <v>1.048576E+16</v>
      </c>
      <c r="F13" s="29">
        <f t="shared" si="1"/>
        <v>2.0066376409175579E-13</v>
      </c>
      <c r="G13" s="27">
        <f t="shared" si="2"/>
        <v>2.3940492838860609E-69</v>
      </c>
    </row>
    <row r="14" spans="2:7" ht="15.75" x14ac:dyDescent="0.25">
      <c r="B14" s="10">
        <f t="shared" si="0"/>
        <v>2048</v>
      </c>
      <c r="C14" s="9">
        <f t="shared" si="4"/>
        <v>11</v>
      </c>
      <c r="D14" s="15">
        <f t="shared" si="5"/>
        <v>204800000000000</v>
      </c>
      <c r="E14" s="17">
        <f t="shared" si="3"/>
        <v>4.194304E+17</v>
      </c>
      <c r="F14" s="29">
        <f t="shared" si="1"/>
        <v>6.8626041993301891E-13</v>
      </c>
      <c r="G14" s="27">
        <f t="shared" si="2"/>
        <v>9.576197135544243E-68</v>
      </c>
    </row>
    <row r="15" spans="2:7" ht="15.75" x14ac:dyDescent="0.25">
      <c r="B15" s="10">
        <f t="shared" si="0"/>
        <v>4096</v>
      </c>
      <c r="C15" s="9">
        <f t="shared" si="4"/>
        <v>12</v>
      </c>
      <c r="D15" s="15">
        <f t="shared" si="5"/>
        <v>4096000000000000</v>
      </c>
      <c r="E15" s="17">
        <f t="shared" si="3"/>
        <v>1.6777216E+19</v>
      </c>
      <c r="F15" s="29">
        <f t="shared" si="1"/>
        <v>2.3469776224834234E-12</v>
      </c>
      <c r="G15" s="27">
        <f t="shared" si="2"/>
        <v>3.8304788542176976E-66</v>
      </c>
    </row>
    <row r="16" spans="2:7" ht="15.75" x14ac:dyDescent="0.25">
      <c r="B16" s="10">
        <f t="shared" si="0"/>
        <v>8192</v>
      </c>
      <c r="C16" s="9">
        <f t="shared" si="4"/>
        <v>13</v>
      </c>
      <c r="D16" s="15">
        <f t="shared" si="5"/>
        <v>8.192E+16</v>
      </c>
      <c r="E16" s="17">
        <f t="shared" si="3"/>
        <v>6.7108864E+20</v>
      </c>
      <c r="F16" s="29">
        <f t="shared" si="1"/>
        <v>8.026550563670227E-12</v>
      </c>
      <c r="G16" s="27">
        <f t="shared" si="2"/>
        <v>1.532191541687077E-64</v>
      </c>
    </row>
    <row r="17" spans="2:7" ht="15.75" x14ac:dyDescent="0.25">
      <c r="B17" s="10">
        <f t="shared" si="0"/>
        <v>16384</v>
      </c>
      <c r="C17" s="9">
        <f t="shared" si="4"/>
        <v>14</v>
      </c>
      <c r="D17" s="15">
        <f t="shared" si="5"/>
        <v>1.6384E+18</v>
      </c>
      <c r="E17" s="17">
        <f t="shared" si="3"/>
        <v>2.68435456E+22</v>
      </c>
      <c r="F17" s="29">
        <f t="shared" si="1"/>
        <v>2.7450416797320753E-11</v>
      </c>
      <c r="G17" s="27">
        <f t="shared" si="2"/>
        <v>6.1287661667483133E-63</v>
      </c>
    </row>
    <row r="18" spans="2:7" ht="15.75" x14ac:dyDescent="0.25">
      <c r="B18" s="10">
        <f t="shared" si="0"/>
        <v>32768</v>
      </c>
      <c r="C18" s="9">
        <f t="shared" si="4"/>
        <v>15</v>
      </c>
      <c r="D18" s="15">
        <f t="shared" si="5"/>
        <v>3.2768E+19</v>
      </c>
      <c r="E18" s="17">
        <f t="shared" si="3"/>
        <v>1.073741824E+24</v>
      </c>
      <c r="F18" s="29">
        <f t="shared" si="1"/>
        <v>9.3879104899336899E-11</v>
      </c>
      <c r="G18" s="27">
        <f t="shared" si="2"/>
        <v>2.4515064666993232E-61</v>
      </c>
    </row>
    <row r="19" spans="2:7" ht="15.75" x14ac:dyDescent="0.25">
      <c r="B19" s="10">
        <f t="shared" si="0"/>
        <v>65536</v>
      </c>
      <c r="C19" s="9">
        <f t="shared" si="4"/>
        <v>16</v>
      </c>
      <c r="D19" s="15">
        <f t="shared" si="5"/>
        <v>6.5536E+20</v>
      </c>
      <c r="E19" s="17">
        <f t="shared" si="3"/>
        <v>4.294967296E+25</v>
      </c>
      <c r="F19" s="29">
        <f t="shared" si="1"/>
        <v>3.2106202254680921E-10</v>
      </c>
      <c r="G19" s="27">
        <f t="shared" si="2"/>
        <v>9.8060258667973029E-60</v>
      </c>
    </row>
    <row r="20" spans="2:7" ht="15.75" x14ac:dyDescent="0.25">
      <c r="B20" s="10">
        <f t="shared" si="0"/>
        <v>131072</v>
      </c>
      <c r="C20" s="9">
        <f t="shared" si="4"/>
        <v>17</v>
      </c>
      <c r="D20" s="15">
        <f t="shared" si="5"/>
        <v>1.31072E+22</v>
      </c>
      <c r="E20" s="17">
        <f t="shared" si="3"/>
        <v>1.7179869184E+27</v>
      </c>
      <c r="F20" s="29">
        <f t="shared" si="1"/>
        <v>1.0980166718928287E-9</v>
      </c>
      <c r="G20" s="27">
        <f t="shared" si="2"/>
        <v>3.9224103467189045E-58</v>
      </c>
    </row>
    <row r="21" spans="2:7" ht="15.75" x14ac:dyDescent="0.25">
      <c r="B21" s="10">
        <f t="shared" si="0"/>
        <v>262144</v>
      </c>
      <c r="C21" s="9">
        <f t="shared" si="4"/>
        <v>18</v>
      </c>
      <c r="D21" s="15">
        <f t="shared" si="5"/>
        <v>2.62144E+23</v>
      </c>
      <c r="E21" s="17">
        <f t="shared" si="3"/>
        <v>6.8719476736E+28</v>
      </c>
      <c r="F21" s="29">
        <f t="shared" si="1"/>
        <v>3.755164195973474E-9</v>
      </c>
      <c r="G21" s="27">
        <f t="shared" si="2"/>
        <v>1.5689641386875645E-56</v>
      </c>
    </row>
    <row r="22" spans="2:7" ht="15.75" x14ac:dyDescent="0.25">
      <c r="B22" s="10">
        <f t="shared" si="0"/>
        <v>524288</v>
      </c>
      <c r="C22" s="9">
        <f t="shared" si="4"/>
        <v>19</v>
      </c>
      <c r="D22" s="15">
        <f t="shared" si="5"/>
        <v>5.24288E+24</v>
      </c>
      <c r="E22" s="17">
        <f t="shared" si="3"/>
        <v>2.74877906944E+30</v>
      </c>
      <c r="F22" s="29">
        <f t="shared" si="1"/>
        <v>1.2842480901872361E-8</v>
      </c>
      <c r="G22" s="27">
        <f t="shared" si="2"/>
        <v>6.2758565547502628E-55</v>
      </c>
    </row>
    <row r="23" spans="2:7" ht="15.75" x14ac:dyDescent="0.25">
      <c r="B23" s="11">
        <f t="shared" si="0"/>
        <v>1048576</v>
      </c>
      <c r="C23" s="9">
        <f t="shared" si="4"/>
        <v>20</v>
      </c>
      <c r="D23" s="15">
        <f t="shared" si="5"/>
        <v>1.048576E+26</v>
      </c>
      <c r="E23" s="17">
        <f t="shared" si="3"/>
        <v>1.099511627776E+32</v>
      </c>
      <c r="F23" s="29">
        <f t="shared" si="1"/>
        <v>4.3920666875713211E-8</v>
      </c>
      <c r="G23" s="27">
        <f t="shared" si="2"/>
        <v>2.5103426219001097E-53</v>
      </c>
    </row>
    <row r="24" spans="2:7" ht="15.75" x14ac:dyDescent="0.25">
      <c r="B24" s="11">
        <f t="shared" si="0"/>
        <v>2097152</v>
      </c>
      <c r="C24" s="9">
        <f t="shared" si="4"/>
        <v>21</v>
      </c>
      <c r="D24" s="15">
        <f t="shared" si="5"/>
        <v>2.097152E+27</v>
      </c>
      <c r="E24" s="17">
        <f t="shared" si="3"/>
        <v>4.398046511104E+33</v>
      </c>
      <c r="F24" s="29">
        <f t="shared" si="1"/>
        <v>1.5020656783893887E-7</v>
      </c>
      <c r="G24" s="27">
        <f t="shared" si="2"/>
        <v>1.0041370487600394E-51</v>
      </c>
    </row>
    <row r="25" spans="2:7" ht="15.75" x14ac:dyDescent="0.25">
      <c r="B25" s="11">
        <f t="shared" si="0"/>
        <v>4194304</v>
      </c>
      <c r="C25" s="9">
        <f t="shared" si="4"/>
        <v>22</v>
      </c>
      <c r="D25" s="15">
        <f t="shared" si="5"/>
        <v>4.194304E+28</v>
      </c>
      <c r="E25" s="17">
        <f t="shared" si="3"/>
        <v>1.7592186044416E+35</v>
      </c>
      <c r="F25" s="29">
        <f t="shared" si="1"/>
        <v>5.1369923607489416E-7</v>
      </c>
      <c r="G25" s="27">
        <f t="shared" si="2"/>
        <v>4.0165481950401619E-50</v>
      </c>
    </row>
    <row r="26" spans="2:7" ht="15.75" x14ac:dyDescent="0.25">
      <c r="B26" s="11">
        <f t="shared" si="0"/>
        <v>8388608</v>
      </c>
      <c r="C26" s="9">
        <f t="shared" si="4"/>
        <v>23</v>
      </c>
      <c r="D26" s="15">
        <f t="shared" si="5"/>
        <v>8.3886079999999993E+29</v>
      </c>
      <c r="E26" s="17">
        <f t="shared" si="3"/>
        <v>7.0368744177663994E+36</v>
      </c>
      <c r="F26" s="29">
        <f t="shared" si="1"/>
        <v>1.7568266750285274E-6</v>
      </c>
      <c r="G26" s="27">
        <f t="shared" si="2"/>
        <v>1.6066192780160676E-48</v>
      </c>
    </row>
    <row r="27" spans="2:7" ht="15.75" x14ac:dyDescent="0.25">
      <c r="B27" s="11">
        <f t="shared" si="0"/>
        <v>16777216</v>
      </c>
      <c r="C27" s="9">
        <f t="shared" si="4"/>
        <v>24</v>
      </c>
      <c r="D27" s="15">
        <f t="shared" si="5"/>
        <v>1.6777216E+31</v>
      </c>
      <c r="E27" s="17">
        <f t="shared" si="3"/>
        <v>2.81474976710656E+38</v>
      </c>
      <c r="F27" s="29">
        <f t="shared" si="1"/>
        <v>6.0082627135575521E-6</v>
      </c>
      <c r="G27" s="27">
        <f t="shared" si="2"/>
        <v>6.4264771120642437E-47</v>
      </c>
    </row>
    <row r="28" spans="2:7" ht="15.75" x14ac:dyDescent="0.25">
      <c r="B28" s="11">
        <f t="shared" si="0"/>
        <v>33554432</v>
      </c>
      <c r="C28" s="9">
        <f t="shared" si="4"/>
        <v>25</v>
      </c>
      <c r="D28" s="15">
        <f t="shared" si="5"/>
        <v>3.3554431999999996E+32</v>
      </c>
      <c r="E28" s="17">
        <f t="shared" si="3"/>
        <v>1.1258999068426239E+40</v>
      </c>
      <c r="F28" s="29">
        <f t="shared" si="1"/>
        <v>2.0547969442995757E-5</v>
      </c>
      <c r="G28" s="27">
        <f t="shared" si="2"/>
        <v>2.5705908448257001E-45</v>
      </c>
    </row>
    <row r="29" spans="2:7" ht="15.75" x14ac:dyDescent="0.25">
      <c r="B29" s="11">
        <f t="shared" si="0"/>
        <v>67108864</v>
      </c>
      <c r="C29" s="9">
        <f t="shared" si="4"/>
        <v>26</v>
      </c>
      <c r="D29" s="15">
        <f t="shared" si="5"/>
        <v>6.7108863999999992E+33</v>
      </c>
      <c r="E29" s="17">
        <f t="shared" si="3"/>
        <v>4.5035996273704954E+41</v>
      </c>
      <c r="F29" s="29">
        <f t="shared" si="1"/>
        <v>7.0273067001141068E-5</v>
      </c>
      <c r="G29" s="27">
        <f t="shared" si="2"/>
        <v>1.028236337930282E-43</v>
      </c>
    </row>
    <row r="30" spans="2:7" ht="15.75" x14ac:dyDescent="0.25">
      <c r="B30" s="11">
        <f t="shared" si="0"/>
        <v>134217728</v>
      </c>
      <c r="C30" s="9">
        <f t="shared" si="4"/>
        <v>27</v>
      </c>
      <c r="D30" s="15">
        <f t="shared" si="5"/>
        <v>1.3421772799999998E+35</v>
      </c>
      <c r="E30" s="17">
        <f t="shared" si="3"/>
        <v>1.8014398509481982E+43</v>
      </c>
      <c r="F30" s="29">
        <f t="shared" si="1"/>
        <v>2.4033050854230237E-4</v>
      </c>
      <c r="G30" s="27">
        <f t="shared" si="2"/>
        <v>4.1129453517211308E-42</v>
      </c>
    </row>
    <row r="31" spans="2:7" ht="15.75" x14ac:dyDescent="0.25">
      <c r="B31" s="11">
        <f t="shared" si="0"/>
        <v>268435456</v>
      </c>
      <c r="C31" s="9">
        <f t="shared" si="4"/>
        <v>28</v>
      </c>
      <c r="D31" s="15">
        <f t="shared" si="5"/>
        <v>2.6843545599999999E+36</v>
      </c>
      <c r="E31" s="17">
        <f t="shared" si="3"/>
        <v>7.2057594037927933E+44</v>
      </c>
      <c r="F31" s="29">
        <f t="shared" si="1"/>
        <v>8.2191877771983139E-4</v>
      </c>
      <c r="G31" s="27">
        <f t="shared" si="2"/>
        <v>1.6451781406884546E-40</v>
      </c>
    </row>
    <row r="32" spans="2:7" ht="15.75" x14ac:dyDescent="0.25">
      <c r="B32" s="11">
        <f t="shared" si="0"/>
        <v>536870912</v>
      </c>
      <c r="C32" s="9">
        <f t="shared" si="4"/>
        <v>29</v>
      </c>
      <c r="D32" s="15">
        <f t="shared" si="5"/>
        <v>5.3687091199999995E+37</v>
      </c>
      <c r="E32" s="17">
        <f t="shared" si="3"/>
        <v>2.8823037615171172E+46</v>
      </c>
      <c r="F32" s="29">
        <f t="shared" si="1"/>
        <v>2.8109226800456461E-3</v>
      </c>
      <c r="G32" s="27">
        <f t="shared" si="2"/>
        <v>6.5807125627538285E-39</v>
      </c>
    </row>
    <row r="33" spans="2:7" ht="15.75" x14ac:dyDescent="0.25">
      <c r="B33" s="11">
        <f t="shared" si="0"/>
        <v>1073741824</v>
      </c>
      <c r="C33" s="9">
        <f t="shared" si="4"/>
        <v>30</v>
      </c>
      <c r="D33" s="15">
        <f t="shared" si="5"/>
        <v>1.0737418239999999E+39</v>
      </c>
      <c r="E33" s="17">
        <f t="shared" si="3"/>
        <v>1.1529215046068468E+48</v>
      </c>
      <c r="F33" s="29">
        <f t="shared" si="1"/>
        <v>9.6132203416920744E-3</v>
      </c>
      <c r="G33" s="27">
        <f t="shared" si="2"/>
        <v>2.6322850251015071E-37</v>
      </c>
    </row>
    <row r="34" spans="2:7" ht="15.75" x14ac:dyDescent="0.25">
      <c r="B34" s="11">
        <f t="shared" si="0"/>
        <v>2147483648</v>
      </c>
      <c r="C34" s="9">
        <f t="shared" si="4"/>
        <v>31</v>
      </c>
      <c r="D34" s="15">
        <f t="shared" si="5"/>
        <v>2.1474836479999997E+40</v>
      </c>
      <c r="E34" s="17">
        <f t="shared" si="3"/>
        <v>4.6116860184273872E+49</v>
      </c>
      <c r="F34" s="29">
        <f t="shared" si="1"/>
        <v>3.2876751108793303E-2</v>
      </c>
      <c r="G34" s="27">
        <f t="shared" si="2"/>
        <v>1.0529140100406156E-35</v>
      </c>
    </row>
    <row r="35" spans="2:7" ht="15.75" x14ac:dyDescent="0.25">
      <c r="B35" s="11">
        <f t="shared" si="0"/>
        <v>4294967296</v>
      </c>
      <c r="C35" s="9">
        <f t="shared" si="4"/>
        <v>32</v>
      </c>
      <c r="D35" s="15">
        <f t="shared" si="5"/>
        <v>4.2949672959999995E+41</v>
      </c>
      <c r="E35" s="17">
        <f t="shared" si="3"/>
        <v>1.8446744073709549E+51</v>
      </c>
      <c r="F35" s="29">
        <f t="shared" si="1"/>
        <v>0.11243690720182557</v>
      </c>
      <c r="G35" s="27">
        <f t="shared" si="2"/>
        <v>4.2116560401624191E-34</v>
      </c>
    </row>
    <row r="36" spans="2:7" ht="15.75" x14ac:dyDescent="0.25">
      <c r="B36" s="11">
        <f t="shared" ref="B36:B67" si="6">2^C36</f>
        <v>8589934592</v>
      </c>
      <c r="C36" s="9">
        <f t="shared" si="4"/>
        <v>33</v>
      </c>
      <c r="D36" s="15">
        <f t="shared" si="5"/>
        <v>8.5899345919999995E+42</v>
      </c>
      <c r="E36" s="17">
        <f t="shared" si="3"/>
        <v>7.3786976294838202E+52</v>
      </c>
      <c r="F36" s="29">
        <f t="shared" si="1"/>
        <v>0.38452881366768477</v>
      </c>
      <c r="G36" s="27">
        <f t="shared" si="2"/>
        <v>1.684662416064988E-32</v>
      </c>
    </row>
    <row r="37" spans="2:7" ht="15.75" x14ac:dyDescent="0.25">
      <c r="B37" s="11">
        <f t="shared" si="6"/>
        <v>17179869184</v>
      </c>
      <c r="C37" s="9">
        <f t="shared" si="4"/>
        <v>34</v>
      </c>
      <c r="D37" s="15">
        <f t="shared" si="5"/>
        <v>1.7179869183999999E+44</v>
      </c>
      <c r="E37" s="17">
        <f t="shared" si="3"/>
        <v>2.9514790517935281E+54</v>
      </c>
      <c r="F37" s="29">
        <f t="shared" si="1"/>
        <v>1.3150700443517289</v>
      </c>
      <c r="G37" s="27">
        <f t="shared" si="2"/>
        <v>6.7386496642598897E-31</v>
      </c>
    </row>
    <row r="38" spans="2:7" ht="15.75" x14ac:dyDescent="0.25">
      <c r="B38" s="11">
        <f t="shared" si="6"/>
        <v>34359738368</v>
      </c>
      <c r="C38" s="9">
        <f t="shared" si="4"/>
        <v>35</v>
      </c>
      <c r="D38" s="15">
        <f t="shared" si="5"/>
        <v>3.4359738367999999E+45</v>
      </c>
      <c r="E38" s="17">
        <f t="shared" si="3"/>
        <v>1.1805916207174113E+56</v>
      </c>
      <c r="F38" s="29">
        <f t="shared" si="1"/>
        <v>4.4974762880730133</v>
      </c>
      <c r="G38" s="27">
        <f t="shared" si="2"/>
        <v>2.695459865703931E-29</v>
      </c>
    </row>
    <row r="39" spans="2:7" ht="15.75" x14ac:dyDescent="0.25">
      <c r="B39" s="11">
        <f t="shared" si="6"/>
        <v>68719476736</v>
      </c>
      <c r="C39" s="9">
        <f t="shared" si="4"/>
        <v>36</v>
      </c>
      <c r="D39" s="15">
        <f t="shared" si="5"/>
        <v>6.8719476735999993E+46</v>
      </c>
      <c r="E39" s="17">
        <f t="shared" si="3"/>
        <v>4.7223664828696447E+57</v>
      </c>
      <c r="F39" s="29">
        <f t="shared" si="1"/>
        <v>15.381152546707357</v>
      </c>
      <c r="G39" s="27">
        <f t="shared" si="2"/>
        <v>1.0781839462815854E-27</v>
      </c>
    </row>
    <row r="40" spans="2:7" ht="15.75" x14ac:dyDescent="0.25">
      <c r="B40" s="11">
        <f t="shared" si="6"/>
        <v>137438953472</v>
      </c>
      <c r="C40" s="9">
        <f t="shared" si="4"/>
        <v>37</v>
      </c>
      <c r="D40" s="15">
        <f t="shared" si="5"/>
        <v>1.3743895347199998E+48</v>
      </c>
      <c r="E40" s="17">
        <f t="shared" si="3"/>
        <v>1.8889465931478578E+59</v>
      </c>
      <c r="F40" s="29">
        <f t="shared" si="1"/>
        <v>52.602801774069043</v>
      </c>
      <c r="G40" s="27">
        <f t="shared" si="2"/>
        <v>4.3127357851263015E-26</v>
      </c>
    </row>
    <row r="41" spans="2:7" ht="15.75" x14ac:dyDescent="0.25">
      <c r="B41" s="11">
        <f t="shared" si="6"/>
        <v>274877906944</v>
      </c>
      <c r="C41" s="9">
        <f t="shared" si="4"/>
        <v>38</v>
      </c>
      <c r="D41" s="15">
        <f t="shared" si="5"/>
        <v>2.7487790694399994E+49</v>
      </c>
      <c r="E41" s="17">
        <f t="shared" si="3"/>
        <v>7.5557863725914307E+60</v>
      </c>
      <c r="F41" s="29">
        <f t="shared" si="1"/>
        <v>179.89905152292076</v>
      </c>
      <c r="G41" s="27">
        <f t="shared" si="2"/>
        <v>1.7250943140505227E-24</v>
      </c>
    </row>
    <row r="42" spans="2:7" ht="15.75" x14ac:dyDescent="0.25">
      <c r="B42" s="11">
        <f t="shared" si="6"/>
        <v>549755813888</v>
      </c>
      <c r="C42" s="9">
        <f t="shared" si="4"/>
        <v>39</v>
      </c>
      <c r="D42" s="15">
        <f t="shared" si="5"/>
        <v>5.4975581388799988E+50</v>
      </c>
      <c r="E42" s="17">
        <f t="shared" si="3"/>
        <v>3.0223145490365723E+62</v>
      </c>
      <c r="F42" s="29">
        <f t="shared" si="1"/>
        <v>615.24610186829284</v>
      </c>
      <c r="G42" s="27">
        <f t="shared" si="2"/>
        <v>6.9003772562020965E-23</v>
      </c>
    </row>
    <row r="43" spans="2:7" ht="15.75" x14ac:dyDescent="0.25">
      <c r="B43" s="11">
        <f t="shared" si="6"/>
        <v>1099511627776</v>
      </c>
      <c r="C43" s="9">
        <f t="shared" si="4"/>
        <v>40</v>
      </c>
      <c r="D43" s="15">
        <f t="shared" si="5"/>
        <v>1.0995116277759998E+52</v>
      </c>
      <c r="E43" s="17">
        <f t="shared" si="3"/>
        <v>1.2089258196146289E+64</v>
      </c>
      <c r="F43" s="29">
        <f t="shared" si="1"/>
        <v>2104.1120709627644</v>
      </c>
      <c r="G43" s="27">
        <f t="shared" si="2"/>
        <v>2.7601509024808432E-21</v>
      </c>
    </row>
    <row r="44" spans="2:7" ht="15.75" x14ac:dyDescent="0.25">
      <c r="B44" s="11">
        <f t="shared" si="6"/>
        <v>2199023255552</v>
      </c>
      <c r="C44" s="9">
        <f t="shared" si="4"/>
        <v>41</v>
      </c>
      <c r="D44" s="15">
        <f t="shared" si="5"/>
        <v>2.1990232555519996E+53</v>
      </c>
      <c r="E44" s="17">
        <f t="shared" si="3"/>
        <v>4.8357032784585158E+65</v>
      </c>
      <c r="F44" s="29">
        <f t="shared" si="1"/>
        <v>7195.9620609168396</v>
      </c>
      <c r="G44" s="27">
        <f t="shared" si="2"/>
        <v>1.1040603609923388E-19</v>
      </c>
    </row>
    <row r="45" spans="2:7" ht="15.75" x14ac:dyDescent="0.25">
      <c r="B45" s="11">
        <f t="shared" si="6"/>
        <v>4398046511104</v>
      </c>
      <c r="C45" s="9">
        <f t="shared" si="4"/>
        <v>42</v>
      </c>
      <c r="D45" s="15">
        <f t="shared" si="5"/>
        <v>4.3980465111039995E+54</v>
      </c>
      <c r="E45" s="17">
        <f t="shared" si="3"/>
        <v>1.9342813113834065E+67</v>
      </c>
      <c r="F45" s="29">
        <f t="shared" si="1"/>
        <v>24609.844074731747</v>
      </c>
      <c r="G45" s="27">
        <f t="shared" si="2"/>
        <v>4.4162414439693602E-18</v>
      </c>
    </row>
    <row r="46" spans="2:7" ht="15.75" x14ac:dyDescent="0.25">
      <c r="B46" s="11">
        <f t="shared" si="6"/>
        <v>8796093022208</v>
      </c>
      <c r="C46" s="9">
        <f t="shared" si="4"/>
        <v>43</v>
      </c>
      <c r="D46" s="15">
        <f t="shared" si="5"/>
        <v>8.796093022207999E+55</v>
      </c>
      <c r="E46" s="17">
        <f t="shared" si="3"/>
        <v>7.7371252455336259E+68</v>
      </c>
      <c r="F46" s="29">
        <f t="shared" si="1"/>
        <v>84164.482838510681</v>
      </c>
      <c r="G46" s="27">
        <f t="shared" si="2"/>
        <v>1.7664965775877466E-16</v>
      </c>
    </row>
    <row r="47" spans="2:7" ht="15.75" x14ac:dyDescent="0.25">
      <c r="B47" s="11">
        <f t="shared" si="6"/>
        <v>17592186044416</v>
      </c>
      <c r="C47" s="9">
        <f t="shared" si="4"/>
        <v>44</v>
      </c>
      <c r="D47" s="15">
        <f t="shared" si="5"/>
        <v>1.7592186044415998E+57</v>
      </c>
      <c r="E47" s="17">
        <f t="shared" si="3"/>
        <v>3.0948500982134503E+70</v>
      </c>
      <c r="F47" s="29">
        <f t="shared" si="1"/>
        <v>287838.48243667395</v>
      </c>
      <c r="G47" s="27">
        <f t="shared" si="2"/>
        <v>7.0659863103509959E-15</v>
      </c>
    </row>
    <row r="48" spans="2:7" ht="15.75" x14ac:dyDescent="0.25">
      <c r="B48" s="11">
        <f t="shared" si="6"/>
        <v>35184372088832</v>
      </c>
      <c r="C48" s="9">
        <f t="shared" si="4"/>
        <v>45</v>
      </c>
      <c r="D48" s="15">
        <f t="shared" si="5"/>
        <v>3.5184372088831998E+58</v>
      </c>
      <c r="E48" s="17">
        <f t="shared" si="3"/>
        <v>1.2379400392853802E+72</v>
      </c>
      <c r="F48" s="29">
        <f t="shared" si="1"/>
        <v>984393.76298927108</v>
      </c>
      <c r="G48" s="27">
        <f t="shared" si="2"/>
        <v>2.8263945241404011E-13</v>
      </c>
    </row>
    <row r="49" spans="2:7" ht="15.75" x14ac:dyDescent="0.25">
      <c r="B49" s="11">
        <f t="shared" si="6"/>
        <v>70368744177664</v>
      </c>
      <c r="C49" s="9">
        <f t="shared" si="4"/>
        <v>46</v>
      </c>
      <c r="D49" s="15">
        <f t="shared" si="5"/>
        <v>7.0368744177664E+59</v>
      </c>
      <c r="E49" s="17">
        <f t="shared" si="3"/>
        <v>4.9517601571415211E+73</v>
      </c>
      <c r="F49" s="29">
        <f t="shared" si="1"/>
        <v>3366579.3135404312</v>
      </c>
      <c r="G49" s="27">
        <f t="shared" si="2"/>
        <v>1.130557809656162E-11</v>
      </c>
    </row>
    <row r="50" spans="2:7" ht="15.75" x14ac:dyDescent="0.25">
      <c r="B50" s="11">
        <f t="shared" si="6"/>
        <v>140737488355328</v>
      </c>
      <c r="C50" s="9">
        <f t="shared" si="4"/>
        <v>47</v>
      </c>
      <c r="D50" s="16">
        <f t="shared" si="5"/>
        <v>1.4073748835532801E+61</v>
      </c>
      <c r="E50" s="17">
        <f t="shared" si="3"/>
        <v>1.9807040628566085E+75</v>
      </c>
      <c r="F50" s="29">
        <f t="shared" si="1"/>
        <v>11513539.297466891</v>
      </c>
      <c r="G50" s="27">
        <f t="shared" si="2"/>
        <v>4.5222312386245577E-10</v>
      </c>
    </row>
    <row r="51" spans="2:7" ht="15.75" x14ac:dyDescent="0.25">
      <c r="B51" s="11">
        <f t="shared" si="6"/>
        <v>281474976710656</v>
      </c>
      <c r="C51" s="9">
        <f t="shared" si="4"/>
        <v>48</v>
      </c>
      <c r="D51" s="16">
        <f t="shared" si="5"/>
        <v>2.8147497671065601E+62</v>
      </c>
      <c r="E51" s="17">
        <f t="shared" si="3"/>
        <v>7.9228162514264341E+76</v>
      </c>
      <c r="F51" s="29">
        <f t="shared" si="1"/>
        <v>39375750.519570611</v>
      </c>
      <c r="G51" s="27">
        <f t="shared" si="2"/>
        <v>1.8088924954498247E-8</v>
      </c>
    </row>
    <row r="52" spans="2:7" ht="15.75" x14ac:dyDescent="0.25">
      <c r="B52" s="11">
        <f t="shared" si="6"/>
        <v>562949953421312</v>
      </c>
      <c r="C52" s="9">
        <f t="shared" si="4"/>
        <v>49</v>
      </c>
      <c r="D52" s="16">
        <f t="shared" si="5"/>
        <v>5.6294995342131204E+63</v>
      </c>
      <c r="E52" s="17">
        <f t="shared" si="3"/>
        <v>3.1691265005705737E+78</v>
      </c>
      <c r="F52" s="29">
        <f t="shared" si="1"/>
        <v>134663172.54161745</v>
      </c>
      <c r="G52" s="27">
        <f t="shared" si="2"/>
        <v>7.2355699817994687E-7</v>
      </c>
    </row>
    <row r="53" spans="2:7" ht="15.75" x14ac:dyDescent="0.25">
      <c r="B53" s="11">
        <f t="shared" si="6"/>
        <v>1125899906842624</v>
      </c>
      <c r="C53" s="9">
        <f t="shared" si="4"/>
        <v>50</v>
      </c>
      <c r="D53" s="16">
        <f t="shared" si="5"/>
        <v>1.1258999068426241E+65</v>
      </c>
      <c r="E53" s="17">
        <f t="shared" si="3"/>
        <v>1.2676506002282295E+80</v>
      </c>
      <c r="F53" s="29">
        <f t="shared" ref="F53:F95" si="7">((3/(4*PI()))*$E53/$C$117)^(1/3)*2/$C$127</f>
        <v>460541571.89867944</v>
      </c>
      <c r="G53" s="27">
        <f t="shared" ref="G53:G95" si="8">((4/3)*PI())*(($F53/2)^3)/$C$131</f>
        <v>2.8942279927197885E-5</v>
      </c>
    </row>
    <row r="54" spans="2:7" ht="15.75" x14ac:dyDescent="0.25">
      <c r="B54" s="11">
        <f t="shared" si="6"/>
        <v>2251799813685248</v>
      </c>
      <c r="C54" s="9">
        <f t="shared" si="4"/>
        <v>51</v>
      </c>
      <c r="D54" s="16">
        <f t="shared" si="5"/>
        <v>2.251799813685248E+66</v>
      </c>
      <c r="E54" s="17">
        <f t="shared" si="3"/>
        <v>5.0706024009129176E+81</v>
      </c>
      <c r="F54" s="29">
        <f t="shared" si="7"/>
        <v>1575030020.7828267</v>
      </c>
      <c r="G54" s="27">
        <f t="shared" si="8"/>
        <v>1.1576911970878926E-3</v>
      </c>
    </row>
    <row r="55" spans="2:7" ht="15.75" x14ac:dyDescent="0.25">
      <c r="B55" s="11">
        <f t="shared" si="6"/>
        <v>4503599627370496</v>
      </c>
      <c r="C55" s="9">
        <f t="shared" si="4"/>
        <v>52</v>
      </c>
      <c r="D55" s="16">
        <f t="shared" si="5"/>
        <v>4.503599627370496E+67</v>
      </c>
      <c r="E55" s="17">
        <f t="shared" si="3"/>
        <v>2.028240960365167E+83</v>
      </c>
      <c r="F55" s="29">
        <f t="shared" si="7"/>
        <v>5386526901.6646652</v>
      </c>
      <c r="G55" s="27">
        <f t="shared" si="8"/>
        <v>4.6307647883515747E-2</v>
      </c>
    </row>
    <row r="56" spans="2:7" ht="15.75" x14ac:dyDescent="0.25">
      <c r="B56" s="11">
        <f t="shared" si="6"/>
        <v>9007199254740992</v>
      </c>
      <c r="C56" s="9">
        <f t="shared" si="4"/>
        <v>53</v>
      </c>
      <c r="D56" s="16">
        <f t="shared" si="5"/>
        <v>9.0071992547409919E+68</v>
      </c>
      <c r="E56" s="17">
        <f t="shared" si="3"/>
        <v>8.1129638414606681E+84</v>
      </c>
      <c r="F56" s="29">
        <f t="shared" si="7"/>
        <v>18421662875.947071</v>
      </c>
      <c r="G56" s="27">
        <f t="shared" si="8"/>
        <v>1.8523059153406325</v>
      </c>
    </row>
    <row r="57" spans="2:7" ht="15.75" x14ac:dyDescent="0.25">
      <c r="B57" s="11">
        <f t="shared" si="6"/>
        <v>1.8014398509481984E+16</v>
      </c>
      <c r="C57" s="9">
        <f t="shared" si="4"/>
        <v>54</v>
      </c>
      <c r="D57" s="16">
        <f t="shared" si="5"/>
        <v>1.8014398509481985E+70</v>
      </c>
      <c r="E57" s="17">
        <f t="shared" si="3"/>
        <v>3.2451855365842675E+86</v>
      </c>
      <c r="F57" s="29">
        <f t="shared" si="7"/>
        <v>63001200831.313599</v>
      </c>
      <c r="G57" s="27">
        <f t="shared" si="8"/>
        <v>74.092236613626994</v>
      </c>
    </row>
    <row r="58" spans="2:7" ht="15.75" x14ac:dyDescent="0.25">
      <c r="B58" s="11">
        <f t="shared" si="6"/>
        <v>3.6028797018963968E+16</v>
      </c>
      <c r="C58" s="9">
        <f t="shared" si="4"/>
        <v>55</v>
      </c>
      <c r="D58" s="16">
        <f t="shared" si="5"/>
        <v>3.6028797018963973E+71</v>
      </c>
      <c r="E58" s="17">
        <f t="shared" si="3"/>
        <v>1.2980742146337071E+88</v>
      </c>
      <c r="F58" s="29">
        <f t="shared" si="7"/>
        <v>215461076066.58691</v>
      </c>
      <c r="G58" s="27">
        <f t="shared" si="8"/>
        <v>2963.6894645450207</v>
      </c>
    </row>
    <row r="59" spans="2:7" ht="15.75" x14ac:dyDescent="0.25">
      <c r="B59" s="11">
        <f t="shared" si="6"/>
        <v>7.2057594037927936E+16</v>
      </c>
      <c r="C59" s="9">
        <f t="shared" si="4"/>
        <v>56</v>
      </c>
      <c r="D59" s="16">
        <f t="shared" si="5"/>
        <v>7.2057594037927943E+72</v>
      </c>
      <c r="E59" s="17">
        <f t="shared" si="3"/>
        <v>5.1922968585348281E+89</v>
      </c>
      <c r="F59" s="29">
        <f t="shared" si="7"/>
        <v>736866515037.88379</v>
      </c>
      <c r="G59" s="27">
        <f t="shared" si="8"/>
        <v>118547.57858180092</v>
      </c>
    </row>
    <row r="60" spans="2:7" ht="15.75" x14ac:dyDescent="0.25">
      <c r="B60" s="11">
        <f t="shared" si="6"/>
        <v>1.4411518807585587E+17</v>
      </c>
      <c r="C60" s="9">
        <f t="shared" si="4"/>
        <v>57</v>
      </c>
      <c r="D60" s="16">
        <f t="shared" si="5"/>
        <v>1.4411518807585588E+74</v>
      </c>
      <c r="E60" s="17">
        <f t="shared" si="3"/>
        <v>2.0769187434139312E+91</v>
      </c>
      <c r="F60" s="29">
        <f t="shared" si="7"/>
        <v>2520048033252.5293</v>
      </c>
      <c r="G60" s="27">
        <f t="shared" si="8"/>
        <v>4741903.143272046</v>
      </c>
    </row>
    <row r="61" spans="2:7" ht="15.75" x14ac:dyDescent="0.25">
      <c r="B61" s="11">
        <f t="shared" si="6"/>
        <v>2.8823037615171174E+17</v>
      </c>
      <c r="C61" s="9">
        <f t="shared" si="4"/>
        <v>58</v>
      </c>
      <c r="D61" s="16">
        <f t="shared" si="5"/>
        <v>2.8823037615171177E+75</v>
      </c>
      <c r="E61" s="17">
        <f t="shared" si="3"/>
        <v>8.3076749736557249E+92</v>
      </c>
      <c r="F61" s="29">
        <f t="shared" si="7"/>
        <v>8618443042663.4268</v>
      </c>
      <c r="G61" s="27">
        <f t="shared" si="8"/>
        <v>189676125.73087803</v>
      </c>
    </row>
    <row r="62" spans="2:7" ht="15.75" x14ac:dyDescent="0.25">
      <c r="B62" s="11">
        <f t="shared" si="6"/>
        <v>5.7646075230342349E+17</v>
      </c>
      <c r="C62" s="9">
        <f t="shared" si="4"/>
        <v>59</v>
      </c>
      <c r="D62" s="16">
        <f t="shared" si="5"/>
        <v>5.7646075230342354E+76</v>
      </c>
      <c r="E62" s="17">
        <f t="shared" si="3"/>
        <v>3.32306998946229E+94</v>
      </c>
      <c r="F62" s="29">
        <f t="shared" si="7"/>
        <v>29474660601515.391</v>
      </c>
      <c r="G62" s="27">
        <f t="shared" si="8"/>
        <v>7587045029.2352905</v>
      </c>
    </row>
    <row r="63" spans="2:7" ht="15.75" x14ac:dyDescent="0.25">
      <c r="B63" s="11">
        <f t="shared" si="6"/>
        <v>1.152921504606847E+18</v>
      </c>
      <c r="C63" s="9">
        <f t="shared" si="4"/>
        <v>60</v>
      </c>
      <c r="D63" s="16">
        <f t="shared" si="5"/>
        <v>1.1529215046068471E+78</v>
      </c>
      <c r="E63" s="17">
        <f t="shared" si="3"/>
        <v>1.329227995784916E+96</v>
      </c>
      <c r="F63" s="29">
        <f t="shared" si="7"/>
        <v>100801921330101.3</v>
      </c>
      <c r="G63" s="27">
        <f t="shared" si="8"/>
        <v>303481801169.41211</v>
      </c>
    </row>
    <row r="64" spans="2:7" ht="15.75" x14ac:dyDescent="0.25">
      <c r="B64" s="11">
        <f t="shared" si="6"/>
        <v>2.305843009213694E+18</v>
      </c>
      <c r="C64" s="9">
        <f t="shared" si="4"/>
        <v>61</v>
      </c>
      <c r="D64" s="16">
        <f t="shared" si="5"/>
        <v>2.3058430092136942E+79</v>
      </c>
      <c r="E64" s="17">
        <f t="shared" si="3"/>
        <v>5.316911983139664E+97</v>
      </c>
      <c r="F64" s="29">
        <f t="shared" si="7"/>
        <v>344737721706539.94</v>
      </c>
      <c r="G64" s="27">
        <f t="shared" si="8"/>
        <v>12139272046776.498</v>
      </c>
    </row>
    <row r="65" spans="2:7" ht="15.75" x14ac:dyDescent="0.25">
      <c r="B65" s="11">
        <f t="shared" si="6"/>
        <v>4.6116860184273879E+18</v>
      </c>
      <c r="C65" s="9">
        <f t="shared" si="4"/>
        <v>62</v>
      </c>
      <c r="D65" s="16">
        <f t="shared" si="5"/>
        <v>4.6116860184273886E+80</v>
      </c>
      <c r="E65" s="17">
        <f t="shared" si="3"/>
        <v>2.1267647932558657E+99</v>
      </c>
      <c r="F65" s="29">
        <f t="shared" si="7"/>
        <v>1178986424060609</v>
      </c>
      <c r="G65" s="27">
        <f t="shared" si="8"/>
        <v>485570881871050.44</v>
      </c>
    </row>
    <row r="66" spans="2:7" ht="15.75" x14ac:dyDescent="0.25">
      <c r="B66" s="11">
        <f t="shared" si="6"/>
        <v>9.2233720368547758E+18</v>
      </c>
      <c r="C66" s="9">
        <f t="shared" si="4"/>
        <v>63</v>
      </c>
      <c r="D66" s="16">
        <f t="shared" si="5"/>
        <v>9.223372036854778E+81</v>
      </c>
      <c r="E66" s="17">
        <f t="shared" si="3"/>
        <v>8.5070591730234636E+100</v>
      </c>
      <c r="F66" s="29">
        <f t="shared" si="7"/>
        <v>4032076853203999.5</v>
      </c>
      <c r="G66" s="27">
        <f t="shared" si="8"/>
        <v>1.9422835274841616E+16</v>
      </c>
    </row>
    <row r="67" spans="2:7" ht="15.75" x14ac:dyDescent="0.25">
      <c r="B67" s="11">
        <f t="shared" si="6"/>
        <v>1.8446744073709552E+19</v>
      </c>
      <c r="C67" s="9">
        <f t="shared" si="4"/>
        <v>64</v>
      </c>
      <c r="D67" s="16">
        <f t="shared" si="5"/>
        <v>1.8446744073709555E+83</v>
      </c>
      <c r="E67" s="17">
        <f t="shared" si="3"/>
        <v>3.4028236692093852E+102</v>
      </c>
      <c r="F67" s="29">
        <f t="shared" si="7"/>
        <v>1.3789508868261518E+16</v>
      </c>
      <c r="G67" s="27">
        <f t="shared" si="8"/>
        <v>7.769134109936823E+17</v>
      </c>
    </row>
    <row r="68" spans="2:7" ht="15.75" x14ac:dyDescent="0.25">
      <c r="B68" s="11">
        <f t="shared" ref="B68:B99" si="9">2^C68</f>
        <v>3.6893488147419103E+19</v>
      </c>
      <c r="C68" s="9">
        <f t="shared" si="4"/>
        <v>65</v>
      </c>
      <c r="D68" s="16">
        <f t="shared" si="5"/>
        <v>3.6893488147419112E+84</v>
      </c>
      <c r="E68" s="17">
        <f t="shared" si="3"/>
        <v>1.3611294676837542E+104</v>
      </c>
      <c r="F68" s="29">
        <f t="shared" si="7"/>
        <v>4.7159456962424752E+16</v>
      </c>
      <c r="G68" s="27">
        <f t="shared" si="8"/>
        <v>3.1076536439747998E+19</v>
      </c>
    </row>
    <row r="69" spans="2:7" ht="15.75" x14ac:dyDescent="0.25">
      <c r="B69" s="11">
        <f t="shared" si="9"/>
        <v>7.3786976294838206E+19</v>
      </c>
      <c r="C69" s="9">
        <f t="shared" si="4"/>
        <v>66</v>
      </c>
      <c r="D69" s="16">
        <f t="shared" si="5"/>
        <v>7.3786976294838216E+85</v>
      </c>
      <c r="E69" s="17">
        <f t="shared" ref="E69:E103" si="10">D69*B69</f>
        <v>5.4445178707350161E+105</v>
      </c>
      <c r="F69" s="29">
        <f t="shared" si="7"/>
        <v>1.6128307412816134E+17</v>
      </c>
      <c r="G69" s="27">
        <f t="shared" si="8"/>
        <v>1.2430614575898949E+21</v>
      </c>
    </row>
    <row r="70" spans="2:7" ht="15.75" x14ac:dyDescent="0.25">
      <c r="B70" s="11">
        <f t="shared" si="9"/>
        <v>1.4757395258967641E+20</v>
      </c>
      <c r="C70" s="9">
        <f t="shared" ref="C70:C103" si="11">C69+1</f>
        <v>67</v>
      </c>
      <c r="D70" s="16">
        <f t="shared" ref="D70:D103" si="12">20*D69</f>
        <v>1.4757395258967643E+87</v>
      </c>
      <c r="E70" s="17">
        <f t="shared" si="10"/>
        <v>2.1778071482940065E+107</v>
      </c>
      <c r="F70" s="29">
        <f t="shared" si="7"/>
        <v>5.5158035473045747E+17</v>
      </c>
      <c r="G70" s="27">
        <f t="shared" si="8"/>
        <v>4.9722458303594792E+22</v>
      </c>
    </row>
    <row r="71" spans="2:7" ht="15.75" x14ac:dyDescent="0.25">
      <c r="B71" s="11">
        <f t="shared" si="9"/>
        <v>2.9514790517935283E+20</v>
      </c>
      <c r="C71" s="9">
        <f t="shared" si="11"/>
        <v>68</v>
      </c>
      <c r="D71" s="16">
        <f t="shared" si="12"/>
        <v>2.9514790517935285E+88</v>
      </c>
      <c r="E71" s="17">
        <f t="shared" si="10"/>
        <v>8.7112285931760253E+108</v>
      </c>
      <c r="F71" s="29">
        <f t="shared" si="7"/>
        <v>1.8863782784969792E+18</v>
      </c>
      <c r="G71" s="27">
        <f t="shared" si="8"/>
        <v>1.9888983321438376E+24</v>
      </c>
    </row>
    <row r="72" spans="2:7" ht="15.75" x14ac:dyDescent="0.25">
      <c r="B72" s="11">
        <f t="shared" si="9"/>
        <v>5.9029581035870565E+20</v>
      </c>
      <c r="C72" s="9">
        <f t="shared" si="11"/>
        <v>69</v>
      </c>
      <c r="D72" s="16">
        <f t="shared" si="12"/>
        <v>5.9029581035870569E+89</v>
      </c>
      <c r="E72" s="17">
        <f t="shared" si="10"/>
        <v>3.4844914372704101E+110</v>
      </c>
      <c r="F72" s="29">
        <f t="shared" si="7"/>
        <v>6.4513229651265075E+18</v>
      </c>
      <c r="G72" s="27">
        <f t="shared" si="8"/>
        <v>7.9555933285755258E+25</v>
      </c>
    </row>
    <row r="73" spans="2:7" ht="15.75" x14ac:dyDescent="0.25">
      <c r="B73" s="11">
        <f t="shared" si="9"/>
        <v>1.1805916207174113E+21</v>
      </c>
      <c r="C73" s="9">
        <f t="shared" si="11"/>
        <v>70</v>
      </c>
      <c r="D73" s="16">
        <f t="shared" si="12"/>
        <v>1.1805916207174114E+91</v>
      </c>
      <c r="E73" s="17">
        <f t="shared" si="10"/>
        <v>1.393796574908164E+112</v>
      </c>
      <c r="F73" s="29">
        <f t="shared" si="7"/>
        <v>2.2063214189218484E+19</v>
      </c>
      <c r="G73" s="27">
        <f t="shared" si="8"/>
        <v>3.1822373314301464E+27</v>
      </c>
    </row>
    <row r="74" spans="2:7" ht="15.75" x14ac:dyDescent="0.25">
      <c r="B74" s="11">
        <f t="shared" si="9"/>
        <v>2.3611832414348226E+21</v>
      </c>
      <c r="C74" s="9">
        <f t="shared" si="11"/>
        <v>71</v>
      </c>
      <c r="D74" s="16">
        <f t="shared" si="12"/>
        <v>2.3611832414348227E+92</v>
      </c>
      <c r="E74" s="17">
        <f t="shared" si="10"/>
        <v>5.575186299632656E+113</v>
      </c>
      <c r="F74" s="29">
        <f t="shared" si="7"/>
        <v>7.5455131139878715E+19</v>
      </c>
      <c r="G74" s="27">
        <f t="shared" si="8"/>
        <v>1.2728949325720329E+29</v>
      </c>
    </row>
    <row r="75" spans="2:7" ht="15.75" x14ac:dyDescent="0.25">
      <c r="B75" s="11">
        <f t="shared" si="9"/>
        <v>4.7223664828696452E+21</v>
      </c>
      <c r="C75" s="9">
        <f t="shared" si="11"/>
        <v>72</v>
      </c>
      <c r="D75" s="16">
        <f t="shared" si="12"/>
        <v>4.7223664828696459E+93</v>
      </c>
      <c r="E75" s="17">
        <f t="shared" si="10"/>
        <v>2.2300745198530626E+115</v>
      </c>
      <c r="F75" s="29">
        <f t="shared" si="7"/>
        <v>2.5805291860505883E+20</v>
      </c>
      <c r="G75" s="27">
        <f t="shared" si="8"/>
        <v>5.0915797302882492E+30</v>
      </c>
    </row>
    <row r="76" spans="2:7" ht="15.75" x14ac:dyDescent="0.25">
      <c r="B76" s="11">
        <f t="shared" si="9"/>
        <v>9.4447329657392904E+21</v>
      </c>
      <c r="C76" s="9">
        <f t="shared" si="11"/>
        <v>73</v>
      </c>
      <c r="D76" s="16">
        <f t="shared" si="12"/>
        <v>9.4447329657392917E+94</v>
      </c>
      <c r="E76" s="17">
        <f t="shared" si="10"/>
        <v>8.9202980794122505E+116</v>
      </c>
      <c r="F76" s="29">
        <f t="shared" si="7"/>
        <v>8.8252856756874681E+20</v>
      </c>
      <c r="G76" s="27">
        <f t="shared" si="8"/>
        <v>2.0366318921153459E+32</v>
      </c>
    </row>
    <row r="77" spans="2:7" ht="15.75" x14ac:dyDescent="0.25">
      <c r="B77" s="11">
        <f t="shared" si="9"/>
        <v>1.8889465931478581E+22</v>
      </c>
      <c r="C77" s="9">
        <f t="shared" si="11"/>
        <v>74</v>
      </c>
      <c r="D77" s="16">
        <f t="shared" si="12"/>
        <v>1.8889465931478582E+96</v>
      </c>
      <c r="E77" s="17">
        <f t="shared" si="10"/>
        <v>3.5681192317649E+118</v>
      </c>
      <c r="F77" s="29">
        <f t="shared" si="7"/>
        <v>3.018205245595174E+21</v>
      </c>
      <c r="G77" s="27">
        <f t="shared" si="8"/>
        <v>8.1465275684612178E+33</v>
      </c>
    </row>
    <row r="78" spans="2:7" ht="15.75" x14ac:dyDescent="0.25">
      <c r="B78" s="11">
        <f t="shared" si="9"/>
        <v>3.7778931862957162E+22</v>
      </c>
      <c r="C78" s="9">
        <f t="shared" si="11"/>
        <v>75</v>
      </c>
      <c r="D78" s="16">
        <f t="shared" si="12"/>
        <v>3.7778931862957167E+97</v>
      </c>
      <c r="E78" s="17">
        <f t="shared" si="10"/>
        <v>1.4272476927059601E+120</v>
      </c>
      <c r="F78" s="29">
        <f t="shared" si="7"/>
        <v>1.0322116744202292E+22</v>
      </c>
      <c r="G78" s="27">
        <f t="shared" si="8"/>
        <v>3.2586110273844221E+35</v>
      </c>
    </row>
    <row r="79" spans="2:7" ht="15.75" x14ac:dyDescent="0.25">
      <c r="B79" s="11">
        <f t="shared" si="9"/>
        <v>7.5557863725914323E+22</v>
      </c>
      <c r="C79" s="9">
        <f t="shared" si="11"/>
        <v>76</v>
      </c>
      <c r="D79" s="16">
        <f t="shared" si="12"/>
        <v>7.5557863725914327E+98</v>
      </c>
      <c r="E79" s="17">
        <f t="shared" si="10"/>
        <v>5.7089907708238398E+121</v>
      </c>
      <c r="F79" s="29">
        <f t="shared" si="7"/>
        <v>3.5301142702749666E+22</v>
      </c>
      <c r="G79" s="27">
        <f t="shared" si="8"/>
        <v>1.3034444109537983E+37</v>
      </c>
    </row>
    <row r="80" spans="2:7" ht="15.75" x14ac:dyDescent="0.25">
      <c r="B80" s="11">
        <f t="shared" si="9"/>
        <v>1.5111572745182865E+23</v>
      </c>
      <c r="C80" s="9">
        <f t="shared" si="11"/>
        <v>77</v>
      </c>
      <c r="D80" s="16">
        <f t="shared" si="12"/>
        <v>1.5111572745182866E+100</v>
      </c>
      <c r="E80" s="17">
        <f t="shared" si="10"/>
        <v>2.2835963083295361E+123</v>
      </c>
      <c r="F80" s="29">
        <f t="shared" si="7"/>
        <v>1.2072820982380626E+23</v>
      </c>
      <c r="G80" s="27">
        <f t="shared" si="8"/>
        <v>5.2137776438150885E+38</v>
      </c>
    </row>
    <row r="81" spans="2:7" ht="15.75" x14ac:dyDescent="0.25">
      <c r="B81" s="11">
        <f t="shared" si="9"/>
        <v>3.0223145490365729E+23</v>
      </c>
      <c r="C81" s="9">
        <f t="shared" si="11"/>
        <v>78</v>
      </c>
      <c r="D81" s="16">
        <f t="shared" si="12"/>
        <v>3.0223145490365736E+101</v>
      </c>
      <c r="E81" s="17">
        <f t="shared" si="10"/>
        <v>9.1343852333181452E+124</v>
      </c>
      <c r="F81" s="29">
        <f t="shared" si="7"/>
        <v>4.1288466976809515E+23</v>
      </c>
      <c r="G81" s="27">
        <f t="shared" si="8"/>
        <v>2.0855110575260824E+40</v>
      </c>
    </row>
    <row r="82" spans="2:7" ht="15.75" x14ac:dyDescent="0.25">
      <c r="B82" s="11">
        <f t="shared" si="9"/>
        <v>6.0446290980731459E+23</v>
      </c>
      <c r="C82" s="9">
        <f t="shared" si="11"/>
        <v>79</v>
      </c>
      <c r="D82" s="16">
        <f t="shared" si="12"/>
        <v>6.0446290980731467E+102</v>
      </c>
      <c r="E82" s="17">
        <f t="shared" si="10"/>
        <v>3.6537540933272578E+126</v>
      </c>
      <c r="F82" s="29">
        <f t="shared" si="7"/>
        <v>1.4120457081099783E+24</v>
      </c>
      <c r="G82" s="27">
        <f t="shared" si="8"/>
        <v>8.342044230104162E+41</v>
      </c>
    </row>
    <row r="83" spans="2:7" ht="15.75" x14ac:dyDescent="0.25">
      <c r="B83" s="11">
        <f t="shared" si="9"/>
        <v>1.2089258196146292E+24</v>
      </c>
      <c r="C83" s="9">
        <f t="shared" si="11"/>
        <v>80</v>
      </c>
      <c r="D83" s="16">
        <f t="shared" si="12"/>
        <v>1.2089258196146293E+104</v>
      </c>
      <c r="E83" s="17">
        <f t="shared" si="10"/>
        <v>1.4615016373309031E+128</v>
      </c>
      <c r="F83" s="29">
        <f t="shared" si="7"/>
        <v>4.8291283929522906E+24</v>
      </c>
      <c r="G83" s="27">
        <f t="shared" si="8"/>
        <v>3.3368176920417399E+43</v>
      </c>
    </row>
    <row r="84" spans="2:7" ht="15.75" x14ac:dyDescent="0.25">
      <c r="B84" s="11">
        <f t="shared" si="9"/>
        <v>2.4178516392292583E+24</v>
      </c>
      <c r="C84" s="9">
        <f t="shared" si="11"/>
        <v>81</v>
      </c>
      <c r="D84" s="16">
        <f t="shared" si="12"/>
        <v>2.4178516392292587E+105</v>
      </c>
      <c r="E84" s="17">
        <f t="shared" si="10"/>
        <v>5.8460065493236124E+129</v>
      </c>
      <c r="F84" s="29">
        <f t="shared" si="7"/>
        <v>1.6515386790723709E+25</v>
      </c>
      <c r="G84" s="27">
        <f t="shared" si="8"/>
        <v>1.3347270768166694E+45</v>
      </c>
    </row>
    <row r="85" spans="2:7" ht="15.75" x14ac:dyDescent="0.25">
      <c r="B85" s="11">
        <f t="shared" si="9"/>
        <v>4.8357032784585167E+24</v>
      </c>
      <c r="C85" s="9">
        <f t="shared" si="11"/>
        <v>82</v>
      </c>
      <c r="D85" s="16">
        <f t="shared" si="12"/>
        <v>4.8357032784585173E+106</v>
      </c>
      <c r="E85" s="17">
        <f t="shared" si="10"/>
        <v>2.338402619729445E+131</v>
      </c>
      <c r="F85" s="29">
        <f t="shared" si="7"/>
        <v>5.6481828324398803E+25</v>
      </c>
      <c r="G85" s="27">
        <f t="shared" si="8"/>
        <v>5.3389083072665702E+46</v>
      </c>
    </row>
    <row r="86" spans="2:7" ht="15.75" x14ac:dyDescent="0.25">
      <c r="B86" s="11">
        <f t="shared" si="9"/>
        <v>9.6714065569170334E+24</v>
      </c>
      <c r="C86" s="9">
        <f t="shared" si="11"/>
        <v>83</v>
      </c>
      <c r="D86" s="16">
        <f t="shared" si="12"/>
        <v>9.671406556917035E+107</v>
      </c>
      <c r="E86" s="17">
        <f t="shared" si="10"/>
        <v>9.3536104789177802E+132</v>
      </c>
      <c r="F86" s="29">
        <f t="shared" si="7"/>
        <v>1.9316513571809051E+26</v>
      </c>
      <c r="G86" s="27">
        <f t="shared" si="8"/>
        <v>2.1355633229066766E+48</v>
      </c>
    </row>
    <row r="87" spans="2:7" ht="15.75" x14ac:dyDescent="0.25">
      <c r="B87" s="11">
        <f t="shared" si="9"/>
        <v>1.9342813113834067E+25</v>
      </c>
      <c r="C87" s="9">
        <f t="shared" si="11"/>
        <v>84</v>
      </c>
      <c r="D87" s="16">
        <f t="shared" si="12"/>
        <v>1.9342813113834072E+109</v>
      </c>
      <c r="E87" s="17">
        <f t="shared" si="10"/>
        <v>3.7414441915671125E+134</v>
      </c>
      <c r="F87" s="29">
        <f t="shared" si="7"/>
        <v>6.6061547162894454E+26</v>
      </c>
      <c r="G87" s="27">
        <f t="shared" si="8"/>
        <v>8.5422532916265366E+49</v>
      </c>
    </row>
    <row r="88" spans="2:7" ht="15.75" x14ac:dyDescent="0.25">
      <c r="B88" s="11">
        <f t="shared" si="9"/>
        <v>3.8685626227668134E+25</v>
      </c>
      <c r="C88" s="9">
        <f t="shared" si="11"/>
        <v>85</v>
      </c>
      <c r="D88" s="16">
        <f t="shared" si="12"/>
        <v>3.8685626227668148E+110</v>
      </c>
      <c r="E88" s="17">
        <f t="shared" si="10"/>
        <v>1.4965776766268451E+136</v>
      </c>
      <c r="F88" s="29">
        <f t="shared" si="7"/>
        <v>2.2592731329759391E+27</v>
      </c>
      <c r="G88" s="27">
        <f t="shared" si="8"/>
        <v>3.4169013166505454E+51</v>
      </c>
    </row>
    <row r="89" spans="2:7" ht="15.75" x14ac:dyDescent="0.25">
      <c r="B89" s="11">
        <f t="shared" si="9"/>
        <v>7.7371252455336267E+25</v>
      </c>
      <c r="C89" s="9">
        <f t="shared" si="11"/>
        <v>86</v>
      </c>
      <c r="D89" s="16">
        <f t="shared" si="12"/>
        <v>7.737125245533629E+111</v>
      </c>
      <c r="E89" s="17">
        <f t="shared" si="10"/>
        <v>5.9863107065073801E+137</v>
      </c>
      <c r="F89" s="29">
        <f t="shared" si="7"/>
        <v>7.7266054287236859E+27</v>
      </c>
      <c r="G89" s="27">
        <f t="shared" si="8"/>
        <v>1.3667605266603078E+53</v>
      </c>
    </row>
    <row r="90" spans="2:7" ht="15.75" x14ac:dyDescent="0.25">
      <c r="B90" s="11">
        <f t="shared" si="9"/>
        <v>1.5474250491067253E+26</v>
      </c>
      <c r="C90" s="9">
        <f t="shared" si="11"/>
        <v>87</v>
      </c>
      <c r="D90" s="16">
        <f t="shared" si="12"/>
        <v>1.547425049106726E+113</v>
      </c>
      <c r="E90" s="17">
        <f t="shared" si="10"/>
        <v>2.3945242826029523E+139</v>
      </c>
      <c r="F90" s="29">
        <f t="shared" si="7"/>
        <v>2.6424618865158004E+28</v>
      </c>
      <c r="G90" s="27">
        <f t="shared" si="8"/>
        <v>5.4670421066411193E+54</v>
      </c>
    </row>
    <row r="91" spans="2:7" ht="15.75" x14ac:dyDescent="0.25">
      <c r="B91" s="11">
        <f t="shared" si="9"/>
        <v>3.0948500982134507E+26</v>
      </c>
      <c r="C91" s="9">
        <f t="shared" si="11"/>
        <v>88</v>
      </c>
      <c r="D91" s="16">
        <f t="shared" si="12"/>
        <v>3.0948500982134522E+114</v>
      </c>
      <c r="E91" s="17">
        <f t="shared" si="10"/>
        <v>9.5780971304118101E+140</v>
      </c>
      <c r="F91" s="29">
        <f t="shared" si="7"/>
        <v>9.0370925319039597E+28</v>
      </c>
      <c r="G91" s="27">
        <f t="shared" si="8"/>
        <v>2.186816842656497E+56</v>
      </c>
    </row>
    <row r="92" spans="2:7" ht="15.75" x14ac:dyDescent="0.25">
      <c r="B92" s="11">
        <f t="shared" si="9"/>
        <v>6.1897001964269014E+26</v>
      </c>
      <c r="C92" s="9">
        <f t="shared" si="11"/>
        <v>89</v>
      </c>
      <c r="D92" s="16">
        <f t="shared" si="12"/>
        <v>6.189700196426904E+115</v>
      </c>
      <c r="E92" s="17">
        <f t="shared" si="10"/>
        <v>3.8312388521647238E+142</v>
      </c>
      <c r="F92" s="29">
        <f t="shared" si="7"/>
        <v>3.090642171489456E+29</v>
      </c>
      <c r="G92" s="27">
        <f t="shared" si="8"/>
        <v>8.7472673706258137E+57</v>
      </c>
    </row>
    <row r="93" spans="2:7" ht="15.75" x14ac:dyDescent="0.25">
      <c r="B93" s="11">
        <f t="shared" si="9"/>
        <v>1.2379400392853803E+27</v>
      </c>
      <c r="C93" s="9">
        <f t="shared" si="11"/>
        <v>90</v>
      </c>
      <c r="D93" s="16">
        <f t="shared" si="12"/>
        <v>1.2379400392853808E+117</v>
      </c>
      <c r="E93" s="17">
        <f t="shared" si="10"/>
        <v>1.5324955408658895E+144</v>
      </c>
      <c r="F93" s="29">
        <f t="shared" si="7"/>
        <v>1.056984754606314E+30</v>
      </c>
      <c r="G93" s="27">
        <f t="shared" si="8"/>
        <v>3.4989069482502553E+59</v>
      </c>
    </row>
    <row r="94" spans="2:7" ht="15.75" x14ac:dyDescent="0.25">
      <c r="B94" s="11">
        <f t="shared" si="9"/>
        <v>2.4758800785707605E+27</v>
      </c>
      <c r="C94" s="9">
        <f t="shared" si="11"/>
        <v>91</v>
      </c>
      <c r="D94" s="16">
        <f t="shared" si="12"/>
        <v>2.4758800785707616E+118</v>
      </c>
      <c r="E94" s="17">
        <f t="shared" si="10"/>
        <v>6.1299821634635581E+145</v>
      </c>
      <c r="F94" s="29">
        <f t="shared" si="7"/>
        <v>3.6148370127615631E+30</v>
      </c>
      <c r="G94" s="27">
        <f t="shared" si="8"/>
        <v>1.3995627793001338E+61</v>
      </c>
    </row>
    <row r="95" spans="2:7" ht="15.75" x14ac:dyDescent="0.25">
      <c r="B95" s="11">
        <f t="shared" si="9"/>
        <v>4.9517601571415211E+27</v>
      </c>
      <c r="C95" s="9">
        <f t="shared" si="11"/>
        <v>92</v>
      </c>
      <c r="D95" s="16">
        <f t="shared" si="12"/>
        <v>4.9517601571415235E+119</v>
      </c>
      <c r="E95" s="17">
        <f t="shared" si="10"/>
        <v>2.4519928653854233E+147</v>
      </c>
      <c r="F95" s="29">
        <f t="shared" si="7"/>
        <v>1.2362568685957752E+31</v>
      </c>
      <c r="G95" s="27">
        <f t="shared" si="8"/>
        <v>5.5982511172004234E+62</v>
      </c>
    </row>
    <row r="96" spans="2:7" ht="15.75" x14ac:dyDescent="0.25">
      <c r="B96" s="11">
        <f t="shared" si="9"/>
        <v>9.9035203142830422E+27</v>
      </c>
      <c r="C96" s="9">
        <f t="shared" si="11"/>
        <v>93</v>
      </c>
      <c r="D96" s="16">
        <f t="shared" si="12"/>
        <v>9.9035203142830472E+120</v>
      </c>
      <c r="E96" s="17">
        <f t="shared" si="10"/>
        <v>9.8079714615416937E+148</v>
      </c>
      <c r="F96" s="29">
        <f t="shared" ref="F96:F102" si="13">((3/(4*PI()))*$E96/$C$117)^(1/3)*2/$C$127</f>
        <v>4.2279390184252315E+31</v>
      </c>
      <c r="G96" s="27">
        <f t="shared" ref="G96:G102" si="14">((4/3)*PI())*(($F96/2)^3)/$C$131</f>
        <v>2.2393004468801246E+64</v>
      </c>
    </row>
    <row r="97" spans="1:7" ht="15.75" x14ac:dyDescent="0.25">
      <c r="B97" s="11">
        <f t="shared" si="9"/>
        <v>1.9807040628566084E+28</v>
      </c>
      <c r="C97" s="9">
        <f t="shared" si="11"/>
        <v>94</v>
      </c>
      <c r="D97" s="16">
        <f t="shared" si="12"/>
        <v>1.9807040628566096E+122</v>
      </c>
      <c r="E97" s="17">
        <f t="shared" si="10"/>
        <v>3.9231885846166777E+150</v>
      </c>
      <c r="F97" s="29">
        <f t="shared" si="13"/>
        <v>1.4459348051046169E+32</v>
      </c>
      <c r="G97" s="27">
        <f t="shared" si="14"/>
        <v>8.9572017875207017E+65</v>
      </c>
    </row>
    <row r="98" spans="1:7" ht="15.75" x14ac:dyDescent="0.25">
      <c r="B98" s="11">
        <f t="shared" si="9"/>
        <v>3.9614081257132169E+28</v>
      </c>
      <c r="C98" s="9">
        <f t="shared" si="11"/>
        <v>95</v>
      </c>
      <c r="D98" s="16">
        <f t="shared" si="12"/>
        <v>3.9614081257132193E+123</v>
      </c>
      <c r="E98" s="17">
        <f t="shared" si="10"/>
        <v>1.5692754338466712E+152</v>
      </c>
      <c r="F98" s="29">
        <f t="shared" si="13"/>
        <v>4.9450274743831432E+32</v>
      </c>
      <c r="G98" s="27">
        <f t="shared" si="14"/>
        <v>3.5828807150083626E+67</v>
      </c>
    </row>
    <row r="99" spans="1:7" ht="15.75" x14ac:dyDescent="0.25">
      <c r="B99" s="11">
        <f t="shared" si="9"/>
        <v>7.9228162514264338E+28</v>
      </c>
      <c r="C99" s="9">
        <f t="shared" si="11"/>
        <v>96</v>
      </c>
      <c r="D99" s="16">
        <f t="shared" si="12"/>
        <v>7.9228162514264389E+124</v>
      </c>
      <c r="E99" s="17">
        <f t="shared" si="10"/>
        <v>6.2771017353866848E+153</v>
      </c>
      <c r="F99" s="29">
        <f t="shared" si="13"/>
        <v>1.6911756073701307E+33</v>
      </c>
      <c r="G99" s="27">
        <f t="shared" si="14"/>
        <v>1.4331522860033768E+69</v>
      </c>
    </row>
    <row r="100" spans="1:7" ht="15.75" x14ac:dyDescent="0.25">
      <c r="B100" s="11">
        <f t="shared" ref="B100:B103" si="15">2^C100</f>
        <v>1.5845632502852868E+29</v>
      </c>
      <c r="C100" s="9">
        <f t="shared" si="11"/>
        <v>97</v>
      </c>
      <c r="D100" s="16">
        <f t="shared" si="12"/>
        <v>1.5845632502852878E+126</v>
      </c>
      <c r="E100" s="17">
        <f t="shared" si="10"/>
        <v>2.5108406941546739E+155</v>
      </c>
      <c r="F100" s="29">
        <f t="shared" si="13"/>
        <v>5.7837392204185157E+33</v>
      </c>
      <c r="G100" s="27">
        <f t="shared" si="14"/>
        <v>5.7326091440133932E+70</v>
      </c>
    </row>
    <row r="101" spans="1:7" ht="15.75" x14ac:dyDescent="0.25">
      <c r="B101" s="11">
        <f t="shared" si="15"/>
        <v>3.1691265005705735E+29</v>
      </c>
      <c r="C101" s="9">
        <f t="shared" si="11"/>
        <v>98</v>
      </c>
      <c r="D101" s="16">
        <f t="shared" si="12"/>
        <v>3.1691265005705754E+127</v>
      </c>
      <c r="E101" s="17">
        <f t="shared" si="10"/>
        <v>1.0043362776618695E+157</v>
      </c>
      <c r="F101" s="29">
        <f t="shared" si="13"/>
        <v>1.9780109897532454E+34</v>
      </c>
      <c r="G101" s="27">
        <f t="shared" si="14"/>
        <v>2.2930436576053112E+72</v>
      </c>
    </row>
    <row r="102" spans="1:7" ht="15.75" x14ac:dyDescent="0.25">
      <c r="B102" s="11">
        <f t="shared" si="15"/>
        <v>6.338253001141147E+29</v>
      </c>
      <c r="C102" s="9">
        <f t="shared" si="11"/>
        <v>99</v>
      </c>
      <c r="D102" s="16">
        <f t="shared" si="12"/>
        <v>6.3382530011411506E+128</v>
      </c>
      <c r="E102" s="17">
        <f t="shared" si="10"/>
        <v>4.017345110647478E+158</v>
      </c>
      <c r="F102" s="29">
        <f t="shared" si="13"/>
        <v>6.7647024294804834E+34</v>
      </c>
      <c r="G102" s="27">
        <f t="shared" si="14"/>
        <v>9.17217463042145E+73</v>
      </c>
    </row>
    <row r="103" spans="1:7" ht="15.75" x14ac:dyDescent="0.25">
      <c r="B103" s="11">
        <f t="shared" si="15"/>
        <v>1.2676506002282294E+30</v>
      </c>
      <c r="C103" s="9">
        <f t="shared" si="11"/>
        <v>100</v>
      </c>
      <c r="D103" s="16">
        <f t="shared" si="12"/>
        <v>1.2676506002282302E+130</v>
      </c>
      <c r="E103" s="17">
        <f t="shared" si="10"/>
        <v>1.6069380442589912E+160</v>
      </c>
      <c r="F103" s="29">
        <f>((3/(4*PI()))*$E103/$C$117)^(1/3)*2/$C$127</f>
        <v>2.3134956881673928E+35</v>
      </c>
      <c r="G103" s="27">
        <f>((4/3)*PI())*(($F103/2)^3)/$C$131</f>
        <v>3.6688698521685066E+75</v>
      </c>
    </row>
    <row r="104" spans="1:7" ht="75" x14ac:dyDescent="0.2">
      <c r="B104" s="18" t="s">
        <v>0</v>
      </c>
      <c r="C104" s="19" t="s">
        <v>1</v>
      </c>
      <c r="D104" s="20" t="s">
        <v>8</v>
      </c>
      <c r="E104" s="21" t="s">
        <v>10</v>
      </c>
      <c r="F104" s="28" t="s">
        <v>29</v>
      </c>
      <c r="G104" s="30" t="s">
        <v>30</v>
      </c>
    </row>
    <row r="106" spans="1:7" x14ac:dyDescent="0.2">
      <c r="B106" s="1" t="s">
        <v>2</v>
      </c>
      <c r="C106" s="22">
        <v>60</v>
      </c>
    </row>
    <row r="107" spans="1:7" ht="30" x14ac:dyDescent="0.2">
      <c r="B107" s="1" t="s">
        <v>3</v>
      </c>
      <c r="C107" s="22">
        <f>60*C106</f>
        <v>3600</v>
      </c>
    </row>
    <row r="108" spans="1:7" ht="30" x14ac:dyDescent="0.2">
      <c r="B108" s="1" t="s">
        <v>4</v>
      </c>
      <c r="C108" s="22">
        <f>24*C107</f>
        <v>86400</v>
      </c>
    </row>
    <row r="109" spans="1:7" ht="30" x14ac:dyDescent="0.2">
      <c r="B109" s="1" t="s">
        <v>5</v>
      </c>
      <c r="C109" s="22">
        <f>365*C108</f>
        <v>31536000</v>
      </c>
    </row>
    <row r="110" spans="1:7" ht="60" x14ac:dyDescent="0.2">
      <c r="B110" s="1" t="s">
        <v>6</v>
      </c>
      <c r="C110" s="5">
        <f>15000000000*C109</f>
        <v>4.7304E+17</v>
      </c>
    </row>
    <row r="111" spans="1:7" ht="88.5" customHeight="1" x14ac:dyDescent="0.2">
      <c r="B111" s="1" t="s">
        <v>7</v>
      </c>
      <c r="C111" s="5">
        <f>B103/C110</f>
        <v>2679795789422.0981</v>
      </c>
    </row>
    <row r="112" spans="1:7" ht="135" x14ac:dyDescent="0.2">
      <c r="A112" s="3"/>
      <c r="B112" s="1" t="s">
        <v>9</v>
      </c>
      <c r="C112" s="7">
        <f>D103/C110</f>
        <v>2.6797957894220998E+112</v>
      </c>
    </row>
    <row r="113" spans="1:6" x14ac:dyDescent="0.2">
      <c r="A113" s="3"/>
      <c r="C113" s="23"/>
    </row>
    <row r="114" spans="1:6" ht="30" x14ac:dyDescent="0.2">
      <c r="A114" s="3"/>
      <c r="B114" s="1" t="s">
        <v>23</v>
      </c>
      <c r="C114" s="23">
        <v>2.0754000000000002E-2</v>
      </c>
    </row>
    <row r="115" spans="1:6" ht="30" x14ac:dyDescent="0.2">
      <c r="A115" s="3"/>
      <c r="B115" s="1" t="s">
        <v>24</v>
      </c>
      <c r="C115" s="23">
        <f>1/C114</f>
        <v>48.183482702129709</v>
      </c>
    </row>
    <row r="116" spans="1:6" ht="30" x14ac:dyDescent="0.2">
      <c r="A116" s="3"/>
      <c r="B116" s="1" t="s">
        <v>25</v>
      </c>
      <c r="C116" s="23">
        <f>C115*(12^3)</f>
        <v>83261.058109280129</v>
      </c>
    </row>
    <row r="117" spans="1:6" ht="30" x14ac:dyDescent="0.2">
      <c r="A117" s="3"/>
      <c r="B117" s="1" t="s">
        <v>26</v>
      </c>
      <c r="C117" s="23">
        <f>C116*(5280^3)</f>
        <v>1.2255857235039028E+16</v>
      </c>
    </row>
    <row r="118" spans="1:6" ht="30" x14ac:dyDescent="0.2">
      <c r="A118" s="3"/>
      <c r="B118" s="1" t="s">
        <v>16</v>
      </c>
      <c r="C118" s="23">
        <v>98381</v>
      </c>
    </row>
    <row r="119" spans="1:6" ht="30" x14ac:dyDescent="0.2">
      <c r="B119" s="1" t="s">
        <v>17</v>
      </c>
      <c r="C119" s="23">
        <f>C118*C117</f>
        <v>1.2057434906403747E+21</v>
      </c>
    </row>
    <row r="120" spans="1:6" s="25" customFormat="1" x14ac:dyDescent="0.2">
      <c r="B120" s="12"/>
      <c r="C120" s="26"/>
    </row>
    <row r="121" spans="1:6" ht="30" x14ac:dyDescent="0.2">
      <c r="B121" s="1" t="s">
        <v>22</v>
      </c>
      <c r="C121" s="7">
        <f>E103/C117</f>
        <v>1.3111592387555043E+144</v>
      </c>
    </row>
    <row r="122" spans="1:6" ht="30" x14ac:dyDescent="0.2">
      <c r="B122" s="1" t="s">
        <v>27</v>
      </c>
      <c r="C122" s="7">
        <f>((3/(4*PI()))*C121)^(1/3)</f>
        <v>6.7897785521887527E+47</v>
      </c>
      <c r="D122" s="6"/>
      <c r="F122" s="24"/>
    </row>
    <row r="123" spans="1:6" ht="30" x14ac:dyDescent="0.2">
      <c r="B123" s="1" t="s">
        <v>28</v>
      </c>
      <c r="C123" s="7">
        <f>((3/(4*PI()))*C121)^(1/3)*2</f>
        <v>1.3579557104377505E+48</v>
      </c>
    </row>
    <row r="124" spans="1:6" ht="30" x14ac:dyDescent="0.2">
      <c r="B124" s="1" t="s">
        <v>18</v>
      </c>
      <c r="C124" s="23">
        <v>186000</v>
      </c>
      <c r="D124" s="2"/>
    </row>
    <row r="125" spans="1:6" x14ac:dyDescent="0.2">
      <c r="B125" s="1" t="s">
        <v>19</v>
      </c>
      <c r="C125" s="23">
        <f>3600*24</f>
        <v>86400</v>
      </c>
      <c r="D125" s="2"/>
    </row>
    <row r="126" spans="1:6" x14ac:dyDescent="0.2">
      <c r="B126" s="1" t="s">
        <v>20</v>
      </c>
      <c r="C126" s="23">
        <v>365.25</v>
      </c>
      <c r="D126" s="2"/>
    </row>
    <row r="127" spans="1:6" x14ac:dyDescent="0.2">
      <c r="B127" s="2" t="s">
        <v>21</v>
      </c>
      <c r="C127" s="23">
        <f>$C$124*$C$125*$C$126</f>
        <v>5869713600000</v>
      </c>
    </row>
    <row r="128" spans="1:6" ht="30" x14ac:dyDescent="0.2">
      <c r="B128" s="1" t="s">
        <v>11</v>
      </c>
      <c r="C128" s="7">
        <f>C123/C127</f>
        <v>2.3134956881673928E+35</v>
      </c>
      <c r="D128" s="4"/>
    </row>
    <row r="129" spans="2:5" ht="30" x14ac:dyDescent="0.2">
      <c r="B129" s="1" t="s">
        <v>12</v>
      </c>
      <c r="C129" s="7">
        <f>((4/3)*PI())*((F103/2)^3)</f>
        <v>6.4834281981841471E+105</v>
      </c>
      <c r="D129" s="6"/>
      <c r="E129" s="6"/>
    </row>
    <row r="130" spans="2:5" ht="30" x14ac:dyDescent="0.2">
      <c r="B130" s="1" t="s">
        <v>13</v>
      </c>
      <c r="C130" s="8">
        <v>15000000000</v>
      </c>
      <c r="D130" s="4"/>
    </row>
    <row r="131" spans="2:5" ht="30" x14ac:dyDescent="0.2">
      <c r="B131" s="1" t="s">
        <v>14</v>
      </c>
      <c r="C131" s="7">
        <v>1.7671458676442501E+30</v>
      </c>
      <c r="D131" s="4"/>
    </row>
    <row r="132" spans="2:5" ht="30" x14ac:dyDescent="0.2">
      <c r="B132" s="1" t="s">
        <v>15</v>
      </c>
      <c r="C132" s="7">
        <f>C129/C131</f>
        <v>3.6688698521685066E+75</v>
      </c>
      <c r="E132" s="1"/>
    </row>
    <row r="133" spans="2:5" x14ac:dyDescent="0.2">
      <c r="C133" s="23"/>
    </row>
    <row r="134" spans="2:5" x14ac:dyDescent="0.2">
      <c r="C134" s="23"/>
      <c r="E134" s="2"/>
    </row>
    <row r="135" spans="2:5" x14ac:dyDescent="0.2">
      <c r="C135" s="23"/>
      <c r="E135" s="2"/>
    </row>
    <row r="136" spans="2:5" x14ac:dyDescent="0.2">
      <c r="C136" s="23"/>
    </row>
    <row r="137" spans="2:5" x14ac:dyDescent="0.2">
      <c r="C137" s="23"/>
    </row>
    <row r="138" spans="2:5" x14ac:dyDescent="0.2">
      <c r="C138" s="23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2012-03-10T01:58:41Z</dcterms:created>
  <dcterms:modified xsi:type="dcterms:W3CDTF">2012-03-12T19:29:13Z</dcterms:modified>
</cp:coreProperties>
</file>